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80" windowHeight="1170"/>
  </bookViews>
  <sheets>
    <sheet name="Документ" sheetId="4" r:id="rId1"/>
  </sheets>
  <definedNames>
    <definedName name="_xlnm._FilterDatabase" localSheetId="0" hidden="1">Документ!$A$7:$G$206</definedName>
    <definedName name="_xlnm.Print_Titles" localSheetId="0">Документ!$5:$7</definedName>
  </definedNames>
  <calcPr calcId="145621"/>
</workbook>
</file>

<file path=xl/calcChain.xml><?xml version="1.0" encoding="utf-8"?>
<calcChain xmlns="http://schemas.openxmlformats.org/spreadsheetml/2006/main">
  <c r="I75" i="4" l="1"/>
  <c r="H75" i="4"/>
  <c r="G75" i="4"/>
  <c r="C155" i="4" l="1"/>
  <c r="I200" i="4" l="1"/>
  <c r="H200" i="4"/>
  <c r="G200" i="4"/>
  <c r="E204" i="4"/>
  <c r="F204" i="4"/>
  <c r="F206" i="4" s="1"/>
  <c r="I9" i="4"/>
  <c r="I10" i="4"/>
  <c r="I11" i="4"/>
  <c r="I12" i="4"/>
  <c r="I13" i="4"/>
  <c r="I14" i="4"/>
  <c r="I16" i="4"/>
  <c r="I17" i="4"/>
  <c r="I18" i="4"/>
  <c r="I19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8" i="4"/>
  <c r="I39" i="4"/>
  <c r="I40" i="4"/>
  <c r="I42" i="4"/>
  <c r="I43" i="4"/>
  <c r="I44" i="4"/>
  <c r="I46" i="4"/>
  <c r="I47" i="4"/>
  <c r="I48" i="4"/>
  <c r="I49" i="4"/>
  <c r="I50" i="4"/>
  <c r="I51" i="4"/>
  <c r="I54" i="4"/>
  <c r="I55" i="4"/>
  <c r="I56" i="4"/>
  <c r="I58" i="4"/>
  <c r="I59" i="4"/>
  <c r="I60" i="4"/>
  <c r="I61" i="4"/>
  <c r="I63" i="4"/>
  <c r="I64" i="4"/>
  <c r="I65" i="4"/>
  <c r="I66" i="4"/>
  <c r="I67" i="4"/>
  <c r="I68" i="4"/>
  <c r="I70" i="4"/>
  <c r="I71" i="4"/>
  <c r="I73" i="4"/>
  <c r="I74" i="4"/>
  <c r="I77" i="4"/>
  <c r="I78" i="4"/>
  <c r="I79" i="4"/>
  <c r="I80" i="4"/>
  <c r="I81" i="4"/>
  <c r="I82" i="4"/>
  <c r="I83" i="4"/>
  <c r="I84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3" i="4"/>
  <c r="I124" i="4"/>
  <c r="I125" i="4"/>
  <c r="I127" i="4"/>
  <c r="I128" i="4"/>
  <c r="I129" i="4"/>
  <c r="I130" i="4"/>
  <c r="I131" i="4"/>
  <c r="I132" i="4"/>
  <c r="I133" i="4"/>
  <c r="I134" i="4"/>
  <c r="I135" i="4"/>
  <c r="I137" i="4"/>
  <c r="I138" i="4"/>
  <c r="I139" i="4"/>
  <c r="I140" i="4"/>
  <c r="I141" i="4"/>
  <c r="I142" i="4"/>
  <c r="I144" i="4"/>
  <c r="I145" i="4"/>
  <c r="I146" i="4"/>
  <c r="I147" i="4"/>
  <c r="I148" i="4"/>
  <c r="I149" i="4"/>
  <c r="I150" i="4"/>
  <c r="I151" i="4"/>
  <c r="I152" i="4"/>
  <c r="I155" i="4"/>
  <c r="I156" i="4"/>
  <c r="I157" i="4"/>
  <c r="I158" i="4"/>
  <c r="I159" i="4"/>
  <c r="I160" i="4"/>
  <c r="I161" i="4"/>
  <c r="I163" i="4"/>
  <c r="I164" i="4"/>
  <c r="I165" i="4"/>
  <c r="I166" i="4"/>
  <c r="I167" i="4"/>
  <c r="I168" i="4"/>
  <c r="I169" i="4"/>
  <c r="I171" i="4"/>
  <c r="I172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90" i="4"/>
  <c r="I191" i="4"/>
  <c r="I193" i="4"/>
  <c r="I194" i="4"/>
  <c r="I198" i="4"/>
  <c r="I199" i="4"/>
  <c r="I201" i="4"/>
  <c r="I202" i="4"/>
  <c r="I205" i="4"/>
  <c r="I8" i="4"/>
  <c r="H201" i="4"/>
  <c r="H202" i="4"/>
  <c r="G201" i="4"/>
  <c r="G202" i="4"/>
  <c r="D203" i="4"/>
  <c r="D204" i="4" s="1"/>
  <c r="E203" i="4"/>
  <c r="H203" i="4" s="1"/>
  <c r="F203" i="4"/>
  <c r="C203" i="4"/>
  <c r="H199" i="4"/>
  <c r="G199" i="4"/>
  <c r="I203" i="4" l="1"/>
  <c r="H204" i="4"/>
  <c r="E206" i="4"/>
  <c r="G204" i="4"/>
  <c r="D206" i="4"/>
  <c r="G203" i="4"/>
  <c r="C197" i="4" l="1"/>
  <c r="I197" i="4" l="1"/>
  <c r="C204" i="4"/>
  <c r="E197" i="4"/>
  <c r="H197" i="4" s="1"/>
  <c r="F197" i="4"/>
  <c r="D197" i="4"/>
  <c r="G197" i="4" s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9" i="4"/>
  <c r="H70" i="4"/>
  <c r="H71" i="4"/>
  <c r="H72" i="4"/>
  <c r="H73" i="4"/>
  <c r="H74" i="4"/>
  <c r="H76" i="4"/>
  <c r="H77" i="4"/>
  <c r="H78" i="4"/>
  <c r="H79" i="4"/>
  <c r="H80" i="4"/>
  <c r="H81" i="4"/>
  <c r="H82" i="4"/>
  <c r="H83" i="4"/>
  <c r="H84" i="4"/>
  <c r="H85" i="4"/>
  <c r="H86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6" i="4"/>
  <c r="H167" i="4"/>
  <c r="H168" i="4"/>
  <c r="H169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8" i="4"/>
  <c r="H205" i="4"/>
  <c r="H206" i="4"/>
  <c r="H9" i="4"/>
  <c r="H8" i="4"/>
  <c r="G10" i="4"/>
  <c r="G11" i="4"/>
  <c r="G12" i="4"/>
  <c r="G13" i="4"/>
  <c r="G14" i="4"/>
  <c r="G15" i="4"/>
  <c r="G16" i="4"/>
  <c r="G17" i="4"/>
  <c r="G18" i="4"/>
  <c r="G19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70" i="4"/>
  <c r="G71" i="4"/>
  <c r="G73" i="4"/>
  <c r="G74" i="4"/>
  <c r="G76" i="4"/>
  <c r="G77" i="4"/>
  <c r="G78" i="4"/>
  <c r="G79" i="4"/>
  <c r="G80" i="4"/>
  <c r="G81" i="4"/>
  <c r="G82" i="4"/>
  <c r="G83" i="4"/>
  <c r="G84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7" i="4"/>
  <c r="G138" i="4"/>
  <c r="G139" i="4"/>
  <c r="G140" i="4"/>
  <c r="G141" i="4"/>
  <c r="G142" i="4"/>
  <c r="G144" i="4"/>
  <c r="G145" i="4"/>
  <c r="G146" i="4"/>
  <c r="G147" i="4"/>
  <c r="G148" i="4"/>
  <c r="G149" i="4"/>
  <c r="G150" i="4"/>
  <c r="G151" i="4"/>
  <c r="G152" i="4"/>
  <c r="G153" i="4"/>
  <c r="G154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8" i="4"/>
  <c r="G205" i="4"/>
  <c r="G206" i="4"/>
  <c r="G9" i="4"/>
  <c r="G8" i="4"/>
  <c r="E155" i="4"/>
  <c r="F155" i="4"/>
  <c r="G155" i="4" s="1"/>
  <c r="D155" i="4"/>
  <c r="I204" i="4" l="1"/>
  <c r="C206" i="4"/>
  <c r="I206" i="4" s="1"/>
</calcChain>
</file>

<file path=xl/sharedStrings.xml><?xml version="1.0" encoding="utf-8"?>
<sst xmlns="http://schemas.openxmlformats.org/spreadsheetml/2006/main" count="403" uniqueCount="388">
  <si>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</si>
  <si>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</si>
  <si>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</si>
  <si>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</si>
  <si>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Государственная программа Калужской области "Развитие здравоохранения в Калужской области"</t>
  </si>
  <si>
    <t>01  0  00  00000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</si>
  <si>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</si>
  <si>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01  1  00  00000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</si>
  <si>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</si>
  <si>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01  2  00  00000</t>
  </si>
  <si>
    <t>Расходы на обеспечение деятельности (оказание услуг) государственных учреждений</t>
  </si>
  <si>
    <t>Подпрограмма "Охрана здоровья матери и ребенка"</t>
  </si>
  <si>
    <t>01  4  00  00000</t>
  </si>
  <si>
    <t>Подпрограмма "Развитие медицинской реабилитации и санаторно-курортного лечения, в том числе детям"</t>
  </si>
  <si>
    <t>01  5  00  00000</t>
  </si>
  <si>
    <t>Подпрограмма "Оказание паллиативной помощи, в том числе детям"</t>
  </si>
  <si>
    <t>01  6  00  00000</t>
  </si>
  <si>
    <t>Подпрограмма "Совершенствование системы лекарственного обеспечения, в том числе в амбулаторных условиях"</t>
  </si>
  <si>
    <t>01  7  00  00000</t>
  </si>
  <si>
    <t>Подпрограмма "Развитие информатизации в здравоохранении"</t>
  </si>
  <si>
    <t>01  8  00  00000</t>
  </si>
  <si>
    <t>Подпрограмма "Совершенствование системы территориального планирования здравоохранения Калужской области"</t>
  </si>
  <si>
    <t>01  9  00  00000</t>
  </si>
  <si>
    <t>Центральный аппарат</t>
  </si>
  <si>
    <t>Подпрограмма "Кадровые ресурсы здравоохранения Калужской области"</t>
  </si>
  <si>
    <t>01  Б  00  00000</t>
  </si>
  <si>
    <t>Государственная программа Калужской области "Развитие образования в Калужской области"</t>
  </si>
  <si>
    <t>02  0  00  00000</t>
  </si>
  <si>
    <t>02  0  00  00400</t>
  </si>
  <si>
    <t>02  0  00  00590</t>
  </si>
  <si>
    <t>Подпрограмма "Развитие дошкольного образования"</t>
  </si>
  <si>
    <t>02  1  00  00000</t>
  </si>
  <si>
    <t>Подпрограмма "Развитие общего образования"</t>
  </si>
  <si>
    <t>02  2  00  00000</t>
  </si>
  <si>
    <t>Подпрограмма "Развитие дополнительного образования детей"</t>
  </si>
  <si>
    <t>02  3  00  00000</t>
  </si>
  <si>
    <t>Подпрограмма "Развитие профессионального образования"</t>
  </si>
  <si>
    <t>02  4  00  00000</t>
  </si>
  <si>
    <t>Подпрограмма "Создание условий для получения качественного образования"</t>
  </si>
  <si>
    <t>02  5  00  00000</t>
  </si>
  <si>
    <t>Подпрограмма "Поддержка научно-исследовательской деятельности"</t>
  </si>
  <si>
    <t>02  7  00  00000</t>
  </si>
  <si>
    <t>Подпрограмма "Обеспечение функционирования системы образования региона и реализации государственной программы"</t>
  </si>
  <si>
    <t>02  8  00  00000</t>
  </si>
  <si>
    <t>Подпрограмма "Организация отдыха и оздоровления детей Калужской области"</t>
  </si>
  <si>
    <t>02  9  00  00000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</si>
  <si>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</si>
  <si>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</si>
  <si>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Основное мероприятие "На обеспечение реализации государственной программы"</t>
  </si>
  <si>
    <t>03  0  01  00000</t>
  </si>
  <si>
    <t>Подпрограмма "Развитие мер социальной поддержки отдельных категорий граждан"</t>
  </si>
  <si>
    <t>03  1  00  00000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</si>
  <si>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</t>
  </si>
  <si>
    <t>03  2  00  00000</t>
  </si>
  <si>
    <t>Подпрограмма "Государственная поддержка социально ориентированных некоммерческих организаций"</t>
  </si>
  <si>
    <t>03  3  00  00000</t>
  </si>
  <si>
    <t>Государственная программа Калужской области "Доступная среда в Калужской области"</t>
  </si>
  <si>
    <t>04  0  00  00000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</si>
  <si>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</si>
  <si>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04  0  01  00000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</si>
  <si>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</si>
  <si>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04  0  02  00000</t>
  </si>
  <si>
    <t>Основное мероприятие "Информационно-методическое и кадровое обеспечение системы реабилитации и социальной интеграции инвалидов в Калужской области"</t>
  </si>
  <si>
    <t>04  0  03  00000</t>
  </si>
  <si>
    <t>Основное мероприятие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населения"</t>
  </si>
  <si>
    <t>04  0  04  00000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</si>
  <si>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</si>
  <si>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</si>
  <si>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05  0  00  00400</t>
  </si>
  <si>
    <t>05  0  00  00590</t>
  </si>
  <si>
    <t>Подпрограмма "Комплексное освоение и развитие территорий в целях жилищного строительства и развития индивидуального жилищного строительства"</t>
  </si>
  <si>
    <t>05  1  00  00000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</si>
  <si>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</si>
  <si>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05  2  00  00000</t>
  </si>
  <si>
    <t>Подпрограмма "Обеспечение жильем молодых семей"</t>
  </si>
  <si>
    <t>05  3  00  00000</t>
  </si>
  <si>
    <t>Подпрограмма "Развитие арендного фонда жилья в Калужской области - жилье для профессионалов"</t>
  </si>
  <si>
    <t>05  4  00  00000</t>
  </si>
  <si>
    <t>Подпрограмма "Поддержка ипотечного жилищного кредитования"</t>
  </si>
  <si>
    <t>05  6  00  00000</t>
  </si>
  <si>
    <t>Подпрограмма "Чистая вода в Калужской области"</t>
  </si>
  <si>
    <t>05  7  00  00000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</si>
  <si>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</si>
  <si>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05  8  00  00000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</si>
  <si>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</si>
  <si>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05  9  00  00000</t>
  </si>
  <si>
    <t>Подпрограмма "Обеспечение государственного строительного надзора и контроля за долевым строительством на территории Калужской области"</t>
  </si>
  <si>
    <t>05  Б  00  00000</t>
  </si>
  <si>
    <t>Подпрограмма "Обеспечение государственного жилищного контроля (надзора) на территории Калужской области"</t>
  </si>
  <si>
    <t>05  Г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</si>
  <si>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</si>
  <si>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</si>
  <si>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Основное мероприятие "Совершенствование организации государственной и иной службы российского казачества"</t>
  </si>
  <si>
    <t>06  0  01  00000</t>
  </si>
  <si>
    <t>Государственная программа Калужской области "Развитие рынка труда в Калужской области"</t>
  </si>
  <si>
    <t>07  0  00  00000</t>
  </si>
  <si>
    <t>Подпрограмма "Содействие занятости населения Калужской области"</t>
  </si>
  <si>
    <t>07  1  00  00000</t>
  </si>
  <si>
    <t>Подпрограмма "Улучшение условий и охраны труда в организациях на территории Калужской области"</t>
  </si>
  <si>
    <t>07  3  00  00000</t>
  </si>
  <si>
    <t>Подпрограмма "Сопровождение инвалидов молодого возраста при трудоустройстве в рамках мероприятий по содействию занятости населения"</t>
  </si>
  <si>
    <t>07  5  00  00000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</si>
  <si>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</si>
  <si>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</si>
  <si>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10  0  00  00590</t>
  </si>
  <si>
    <t>Функционирование органа управления в сфере гражданской обороны, пожарной безопасности, ликвидации чрезвычайных ситуаций и спасению людей на водных объектах</t>
  </si>
  <si>
    <t>10  0  00  00770</t>
  </si>
  <si>
    <t>Подпрограмма  "Обеспечение вызова экстренных оперативных служб по единому номеру "112" в Калужской области"</t>
  </si>
  <si>
    <t>10  2  00  00000</t>
  </si>
  <si>
    <t>Подпрограмма "Пожарная безопасность в Калужской области"</t>
  </si>
  <si>
    <t>10  3  00  00000</t>
  </si>
  <si>
    <t>Государственная программа Калужской области "Развитие культуры в Калужской области"</t>
  </si>
  <si>
    <t>11  0  00  00000</t>
  </si>
  <si>
    <t>Подпрограмма "Развитие учреждений культуры и образования в сфере культуры"</t>
  </si>
  <si>
    <t>11  1  00  00000</t>
  </si>
  <si>
    <t>Подпрограмма "Организация и проведение мероприятий в сфере культуры, искусства и кинематографии"</t>
  </si>
  <si>
    <t>11  2  00  00000</t>
  </si>
  <si>
    <t>Подпрограмма "Обеспечение государственной охраны, сохранения, использования и популяризации объектов культурного наследия и усадебных комплексов и военно-мемориальных объектов"</t>
  </si>
  <si>
    <t>11  3  00  00000</t>
  </si>
  <si>
    <t>Подпрограмма "Обеспечение формирования и содержания архивных фондов в Калужской области"</t>
  </si>
  <si>
    <t>11  4  00  00000</t>
  </si>
  <si>
    <t>Подпрограмма "70-летию Великой Победы - достойную встречу"</t>
  </si>
  <si>
    <t>11  5  00  00000</t>
  </si>
  <si>
    <t>Подпрограмма "75-летию Великой Победы - достойную встречу"</t>
  </si>
  <si>
    <t>11  6  00  00000</t>
  </si>
  <si>
    <t>Государственная программа Калужской области "Охрана окружающей среды в Калужской области"</t>
  </si>
  <si>
    <t>12  0  00  00000</t>
  </si>
  <si>
    <t>12  0  00  00400</t>
  </si>
  <si>
    <t>12  0  00  00590</t>
  </si>
  <si>
    <t>Подпрограмма "Регулирование качества окружающей среды, повышение уровня экологического образования населения"</t>
  </si>
  <si>
    <t>12  1  00  00000</t>
  </si>
  <si>
    <t>Подпрограмма "Обеспечение реализации полномочий  в сфере административно-технического контроля"</t>
  </si>
  <si>
    <t>12  4  00  00000</t>
  </si>
  <si>
    <t>Подпрограмма "Развитие системы обращения с отходами производства и потребления"</t>
  </si>
  <si>
    <t>12  8  00  00000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</si>
  <si>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</si>
  <si>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</si>
  <si>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13  0  00  00400</t>
  </si>
  <si>
    <t>Подпрограмма "Развитие физической культуры, массового спорта и спорта высших достижений"</t>
  </si>
  <si>
    <t>13  1  00  00000</t>
  </si>
  <si>
    <t>Подпрограмма  "Повышение эффективности управления развитием отрасли физической культуры и спорта в Калужской области"</t>
  </si>
  <si>
    <t>13  2  00  00000</t>
  </si>
  <si>
    <t>Подпрограмма  "Развитие  материально-технической  базы для занятия населения области физической культурой и спортом"</t>
  </si>
  <si>
    <t>13  3  00  00000</t>
  </si>
  <si>
    <t>Государственная программа Калужской области "Экономическое развитие в Калужской области"</t>
  </si>
  <si>
    <t>15  0  00  00000</t>
  </si>
  <si>
    <t>15  0  00  00400</t>
  </si>
  <si>
    <t>15  0  00  00590</t>
  </si>
  <si>
    <t>Финансовое обеспечение закупок для нужд главных распорядителей бюджетных средств и подведомственных им казенных учреждений</t>
  </si>
  <si>
    <t>15  0  00  00610</t>
  </si>
  <si>
    <t>Подпрограмма "Формирование благоприятной инвестиционной среды в Калужской области"</t>
  </si>
  <si>
    <t>15  1  00  00000</t>
  </si>
  <si>
    <t>Подпрограмма "Развитие промышленного сектора экономики Калужской области"</t>
  </si>
  <si>
    <t>15  2  00  00000</t>
  </si>
  <si>
    <t>Подпрограмма "Совершенствование государственного управления и регулирования в Калужской области"</t>
  </si>
  <si>
    <t>15  7  00  00000</t>
  </si>
  <si>
    <t>Подпрограмма "Организация транспортного обслуживания населения на территории Калужской области"</t>
  </si>
  <si>
    <t>15  Д  00  00000</t>
  </si>
  <si>
    <t>Подпрограмма "Развитие торговли в Калужской области"</t>
  </si>
  <si>
    <t>15  И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</si>
  <si>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</si>
  <si>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</si>
  <si>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Военно-патриотическое воспитание граждан, формирование у молодежи положительной мотивации к прохождению военной службы</t>
  </si>
  <si>
    <t>22  0  00  07300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</si>
  <si>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</si>
  <si>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</si>
  <si>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Подпрограмма  "Развитие информационного общества и формирование электронного правительства в Калужской области"</t>
  </si>
  <si>
    <t>23  4  00  00000</t>
  </si>
  <si>
    <t>Подпрограмма "Повышение эффективности использования информационно-коммуникационных технологий, а также результатов космической деятельности на территории Калужской области"</t>
  </si>
  <si>
    <t>23  5  00  00000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</si>
  <si>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</si>
  <si>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23  6  00  00000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</si>
  <si>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</si>
  <si>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</si>
  <si>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24  0  00  00400</t>
  </si>
  <si>
    <t>24  0  00  00590</t>
  </si>
  <si>
    <t>Подпрограмма "Совершенствование и развитие сети автомобильных дорог Калужской области"</t>
  </si>
  <si>
    <t>24  2  00  00000</t>
  </si>
  <si>
    <t>Подпрограмма "Повышение безопасности дорожного движения в Калужской области"</t>
  </si>
  <si>
    <t>24  Б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</si>
  <si>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</si>
  <si>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</si>
  <si>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Подпрограмма "Развитие сельского хозяйства и рынков сельскохозяйственной продукции в Калужской области"</t>
  </si>
  <si>
    <t>25  1  00  00000</t>
  </si>
  <si>
    <t>Подпрограмма "Повышение качества и доступности оказания государственных услуг и исполнения государственных функций"</t>
  </si>
  <si>
    <t>25  2  00  00000</t>
  </si>
  <si>
    <t>Подпрограмма "Развитие сельскохозяйственной кооперации в Калужской области"</t>
  </si>
  <si>
    <t>25  3  00  00000</t>
  </si>
  <si>
    <t>Подпрограмма "Устойчивое развитие сельских территорий Калужской области"</t>
  </si>
  <si>
    <t>25  4  00  00000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</si>
  <si>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</si>
  <si>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</si>
  <si>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Подпрограмма "Воспроизводство минерально-сырьевой базы, геологическое изучение недр в Калужской области"</t>
  </si>
  <si>
    <t>28  1  00  00000</t>
  </si>
  <si>
    <t>Подпрограмма "Использование водных ресурсов в Калужской области"</t>
  </si>
  <si>
    <t>28  2  00  00000</t>
  </si>
  <si>
    <t>Подпрограмма "Развитие водохозяйственного комплекса Калужской области"</t>
  </si>
  <si>
    <t>28  6  00  00000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</si>
  <si>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</si>
  <si>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</si>
  <si>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29  0  00  00400</t>
  </si>
  <si>
    <t>Осуществление отдельных полномочий в области  лесных отношений</t>
  </si>
  <si>
    <t>29  0  00  51290</t>
  </si>
  <si>
    <t>Подпрограмма "Охрана и защита лесов"</t>
  </si>
  <si>
    <t>29  1  00  00000</t>
  </si>
  <si>
    <t>Подпрограмма "Обеспечение использования лесов"</t>
  </si>
  <si>
    <t>29  2  00  00000</t>
  </si>
  <si>
    <t>Подпрограмма "Воспроизводство лесов"</t>
  </si>
  <si>
    <t>29  3  00  00000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</si>
  <si>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</si>
  <si>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</si>
  <si>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Основное мероприятие "Энергосбережение в сфере ЖКХ"</t>
  </si>
  <si>
    <t>30  0  02  00000</t>
  </si>
  <si>
    <t>Основное мероприятие "Информационное обеспечение энергосбережения и пропаганда эффективного использования энергетических ресурсов"</t>
  </si>
  <si>
    <t>30  0  06  00000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</si>
  <si>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</si>
  <si>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</si>
  <si>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Основное мероприятие "Благоустройство территорий муниципальных образований Калужской области"</t>
  </si>
  <si>
    <t>31  0  01  00000</t>
  </si>
  <si>
    <t>Основное мероприятие "Благоустройство городских парков в городах с численностью населения до 250 тысяч человек"</t>
  </si>
  <si>
    <t>31  0  02  00000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</si>
  <si>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</si>
  <si>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</si>
  <si>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Основное мероприятие "Поддержка мероприятий и общественных инициатив, направленных на гармонизацию  межнациональных отношений и укрепление российской гражданской идентичности в Калужской области"</t>
  </si>
  <si>
    <t>33  0  01  00000</t>
  </si>
  <si>
    <t>Основное мероприятие "Мероприятия, направленные на реализацию проекта "У истоков российской независимости (Великое стояние на реке Угре 1480 г.)"</t>
  </si>
  <si>
    <t>33  0  04  00000</t>
  </si>
  <si>
    <t>Основное мероприятие "Реализация мероприятий и инициатив, направленных на этнокультурное развитие народов России, проживающих на территории Калужской области"</t>
  </si>
  <si>
    <t>33  0  05  00000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</si>
  <si>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</si>
  <si>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</si>
  <si>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38  0  00  00400</t>
  </si>
  <si>
    <t>Подпрограмма  "Территориальное планирование Калужской области"</t>
  </si>
  <si>
    <t>38  2  00  00000</t>
  </si>
  <si>
    <t>Подпрограмма "Управление земельно-имущественными ресурсами Калужской области"</t>
  </si>
  <si>
    <t>38  3  00  00000</t>
  </si>
  <si>
    <t>Государственная программа Калужской области "Развитие туризма в Калужской области"</t>
  </si>
  <si>
    <t>43  0  00  00000</t>
  </si>
  <si>
    <t>Основное мероприятие "Определение и поддержка приоритетных направлений туристской деятельности"</t>
  </si>
  <si>
    <t>43  0  02  00000</t>
  </si>
  <si>
    <t>Основное мероприятие "Организационная, информационная и кадровая поддержка туристско-рекреационного комплекса Калужской области"</t>
  </si>
  <si>
    <t>43  0  03  00000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</si>
  <si>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</si>
  <si>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</si>
  <si>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Подпрограмма  "Развитие малого и среднего, в том числе инновационного, предпринимательства в Калужской области"</t>
  </si>
  <si>
    <t>44  1  00  00000</t>
  </si>
  <si>
    <t>Подпрограмма "Создание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технологий"</t>
  </si>
  <si>
    <t>44  2  00  00000</t>
  </si>
  <si>
    <t>Подпрограмма "Создание и развитие технопарков в сфере высоких технологий в Калужской области"</t>
  </si>
  <si>
    <t>44  3  00  00000</t>
  </si>
  <si>
    <t>Государственная программа Калужской области "Семья и дети Калужской области"</t>
  </si>
  <si>
    <t>45  0  00  00000</t>
  </si>
  <si>
    <t>Подпрограмма "Демографическое развитие и семейная политика Калужской области"</t>
  </si>
  <si>
    <t>45  1  00  00000</t>
  </si>
  <si>
    <t>Подпрограмма "Развитие системы социального обслуживания семьи и детей Калужской области"</t>
  </si>
  <si>
    <t>45  2  00  00000</t>
  </si>
  <si>
    <t>Подпрограмма "Вместе с семьей"</t>
  </si>
  <si>
    <t>45  3  00  00000</t>
  </si>
  <si>
    <t>Подпрограмма "Право ребенка на семью"</t>
  </si>
  <si>
    <t>45  5  00  00000</t>
  </si>
  <si>
    <t>Подпрограмма "Шаг навстречу"</t>
  </si>
  <si>
    <t>45  6  00  00000</t>
  </si>
  <si>
    <t>Подпрограмма "Старт в будущее"</t>
  </si>
  <si>
    <t>45  7  00  00000</t>
  </si>
  <si>
    <t>Государственная программа Калужской области "Молодежь Калужской области"</t>
  </si>
  <si>
    <t>46  0  00  00000</t>
  </si>
  <si>
    <t>Основное мероприятие "Вовлечение молодежи в социальную практику"</t>
  </si>
  <si>
    <t>46  0  01  00000</t>
  </si>
  <si>
    <t>Основное мероприятие "Поддержка молодежных инициатив и организация досуга молодежи"</t>
  </si>
  <si>
    <t>46  0  02  00000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</si>
  <si>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</si>
  <si>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</si>
  <si>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Основное мероприятие "Выплата единовременного пособия на обустройство участникам Государственной программы, прибывшим по проекту переселения "Территория вселения - Калужская область", в размере, на условиях и в порядке, которые установлены Правительством Калужской области"</t>
  </si>
  <si>
    <t>47  0  04  00000</t>
  </si>
  <si>
    <t>Основное мероприятие "Выплата единовременного пособия участникам Государственной программы и членам их семей, прибывшим по проекту переселения "Сельское хозяйство" и создавшим крестьянское (фермерское) хозяйство либо зарегистрировавшимся в качестве индивидуального предпринимателя, видом деятельности которого является производство, переработка и реализация сельскохозяйственной продукции, в размере, на условиях и в порядке, которые установлены Правительством Калужской области"</t>
  </si>
  <si>
    <t>47  0  05  00000</t>
  </si>
  <si>
    <t>Основное мероприятие "Выплата единовременного пособия участникам Государственной программы и членам семей участников Государственной программы, прибывшим по проекту переселения "Образование", обучающимся в государственных профессиональных образовательных организациях или федеральных государственных образовательных организациях высшего образования и их филиалах, расположенных на территории Калужской области, по востребованным специальностям (профессиям) и направлениям подготовки, в размере, на условиях и в порядке, которые установлены Правительством Калужской области"</t>
  </si>
  <si>
    <t>47  0  06  00000</t>
  </si>
  <si>
    <t>Основное мероприятие "Выплата единовременного пособия участникам Государственной программы, трудоустроенным на объекты туриндустрии, прибывшим по проекту переселения "Объекты туриндустрии", в размере, на условиях и в порядке, которые установлены Правительством Калужской области"</t>
  </si>
  <si>
    <t>47  0  07  00000</t>
  </si>
  <si>
    <t>Основное мероприятие "Информационное обеспечение реализации Программы"</t>
  </si>
  <si>
    <t>47  0  08  00000</t>
  </si>
  <si>
    <t>Основное мероприятие "Обеспечение оказания бесплатной плановой медицинской помощи участникам Государственной программы и членам семей участников Государственной программы до получения ими разрешения на временное проживание"</t>
  </si>
  <si>
    <t>47  0  11  00000</t>
  </si>
  <si>
    <t>Ведомственная целевая программа "Информационная и внутренняя политика Калужской области"</t>
  </si>
  <si>
    <t>50  0  00  00000</t>
  </si>
  <si>
    <t>Основное мероприятие "Мероприятия в сфере внутренней политики"</t>
  </si>
  <si>
    <t>50  0  01  00000</t>
  </si>
  <si>
    <t>Основное мероприятие "Мероприятия в сфере информационной политики"</t>
  </si>
  <si>
    <t>50  0  02  00000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</si>
  <si>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</si>
  <si>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</si>
  <si>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Основное мероприятие "Повышение качества организации бюджетного процесса в Калужской области на всех его стадиях"</t>
  </si>
  <si>
    <t>51  0  01  00000</t>
  </si>
  <si>
    <t>Основное мероприятие "Развитие автоматизированной системы управления бюджетным процессом - внедрение инновационных информационных технологий, обеспечивающих интеграцию этапов и оптимизацию процедур бюджетного процесса в Калужской области"</t>
  </si>
  <si>
    <t>51  0  02  00000</t>
  </si>
  <si>
    <t>Основное мероприятие "Стимулирование повышения качества финансового менеджмента главных распорядителей средств областного бюджета"</t>
  </si>
  <si>
    <t>51  0  03  00000</t>
  </si>
  <si>
    <t>Основное мероприятие "Повышение доли дотаций бюджетам муниципальных образований Калужской области в общем объеме межбюджетных трансфертов за счет средств областного бюджета, за исключением субвенций"</t>
  </si>
  <si>
    <t>51  0  04  00000</t>
  </si>
  <si>
    <t>Основное мероприятие "Обеспечение компенсации местным бюджетам дополнительных расходов, возникших в результате решений, принятых государственными органами власти Калужской области"</t>
  </si>
  <si>
    <t>51  0  05  00000</t>
  </si>
  <si>
    <t>Основное мероприятие "Обеспечение реализации мер по выполнению расходных обязательств, возникающих в результате принятия нормативных правовых актов области, направленных на совершенствование механизмов государственного управления"</t>
  </si>
  <si>
    <t>51  0  06  00000</t>
  </si>
  <si>
    <t>Основное мероприятие "Обеспечение необходимых условий для эффективного взаимодействия с субъектами Российской Федерации по организационному, экономическому, научно-техническому и социальному развитию регионов"</t>
  </si>
  <si>
    <t>51  0  07  00000</t>
  </si>
  <si>
    <t>Основное мероприятие "Выполнение долговых обязательств, своевременное финансирование расходов на обслуживание государственного долга"</t>
  </si>
  <si>
    <t>51  0  08  00000</t>
  </si>
  <si>
    <t>Основное мероприятие "Совершенствование системы управления государственным долгом Калужской области"</t>
  </si>
  <si>
    <t>51  0  09  00000</t>
  </si>
  <si>
    <t>Основное мероприятие "Стимулирование руководителей исполнительно-распорядительных органов муниципальных образований Калужской области в повышении эффективности деятельности органов местного самоуправления Калужской области"</t>
  </si>
  <si>
    <t>51  0  10  00000</t>
  </si>
  <si>
    <t>Основное мероприятие "Стимулирование муниципальных образований Калужской области, принимающих меры по увеличению налогового потенциала"</t>
  </si>
  <si>
    <t>51  0  11  00000</t>
  </si>
  <si>
    <t>Основное мероприятие "Управление резервным фондом Правительства Калужской области для исполнения расходных обязательств Калужской области"</t>
  </si>
  <si>
    <t>51  0  12  00000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</si>
  <si>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</si>
  <si>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51  0  13  00000</t>
  </si>
  <si>
    <t>Основное мероприятие "Создание информационной системы централизованного бухгалтерского учета и отчетности Калужской области"</t>
  </si>
  <si>
    <t>51  0  14  00000</t>
  </si>
  <si>
    <t>Основное мероприятие "Оказание государственной поддержки местным бюджетам в целях обеспечения финансовой устойчивости муниципальных образований Калужской области"</t>
  </si>
  <si>
    <t>51  0  15  00000</t>
  </si>
  <si>
    <t>Ведомственная целевая программа "Жизнь ради детей"</t>
  </si>
  <si>
    <t>52  0  00  00000</t>
  </si>
  <si>
    <t>Основное мероприятие "Развитие правового образования и воспитания подрастающего поколения посредством организации мероприятий, обеспечивающих получение знаний в области права"</t>
  </si>
  <si>
    <t>52  0  02  00000</t>
  </si>
  <si>
    <t>Основное мероприятие "Обеспечение деятельности по оказанию юридической помощи по защите прав и законных интересов ребенка"</t>
  </si>
  <si>
    <t>52  0  03  00000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</si>
  <si>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</si>
  <si>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</si>
  <si>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53  0  00  00400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</si>
  <si>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</si>
  <si>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</si>
  <si>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Основное мероприятие "Организация обучения государственных гражданских служащих органов исполнительной власти Калужской области и работников, замещающих должности, не являющиеся должностями государственной гражданской службы, в том числе: организация и проведение семинаров, конференций, тренингов, вебинаров, форумов, школ и иных мероприятий, предусматривающих получение (передачу) знаний, навыков и умений, а также обмен опытом; организация профессионального развития (в т.ч. организация зарубежных выездных семинаров для лиц, замещающих государственные должности Калужской области, должности государственной гражданской службы)"</t>
  </si>
  <si>
    <t>54  0  01  00000</t>
  </si>
  <si>
    <t>Ведомственная целевая программа "Защита прав предпринимателей"</t>
  </si>
  <si>
    <t>55  0  00  00000</t>
  </si>
  <si>
    <t>Основное мероприятие "Содействие восстановлению нарушенных прав и законных интересов предпринимателей"</t>
  </si>
  <si>
    <t>55  0  01  00000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</si>
  <si>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</si>
  <si>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</si>
  <si>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Основное мероприятие "Организация эффективной работы судебных участков мировых судей путем информационного, финансового и материально - технического обеспечения деятельности мировых судей и их аппаратов"</t>
  </si>
  <si>
    <t>56  0  01  00000</t>
  </si>
  <si>
    <t>Основное мероприятие "Совершенствование профессионального мастерства мировых судей и государственных гражданских служащих, замещающих должности государственной гражданской службы на судебных участках Калужской области"</t>
  </si>
  <si>
    <t>56  0  02  00000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</si>
  <si>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</si>
  <si>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</si>
  <si>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57  0  00  00400</t>
  </si>
  <si>
    <t>57  0  00  00590</t>
  </si>
  <si>
    <t>Реализация мероприятий в рамках ведомственной целевой программы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</si>
  <si>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57  0  00  88010</t>
  </si>
  <si>
    <t>Организация и проведение мероприятий по отлову и содержанию безнадзорных животных</t>
  </si>
  <si>
    <t>57  0  00  88410</t>
  </si>
  <si>
    <t>Подготовка кадров в области ветеринарии</t>
  </si>
  <si>
    <t>57  0  00  88420</t>
  </si>
  <si>
    <t>Ведомственная целевая программа "Создание 100 роботизированных молочных ферм в Калужской области"</t>
  </si>
  <si>
    <t>64  0  00  00000</t>
  </si>
  <si>
    <t>Реализация мероприятий в рамках ведомственной целевой программы "Создание 100 роботизированных молочных ферм в Калужской области"</t>
  </si>
  <si>
    <t>64  0  00  88070</t>
  </si>
  <si>
    <t>Ведомственная целевая программа "Развитие потребительской кооперации в Калужской области"</t>
  </si>
  <si>
    <t>68  0  00  00000</t>
  </si>
  <si>
    <t>Реализация мероприятий в рамках ведомственной целевой программы "Развитие потребительской кооперации в Калужской области"</t>
  </si>
  <si>
    <t>68  0  00  88460</t>
  </si>
  <si>
    <t>Территориальная программа обязательного медицинского страхования</t>
  </si>
  <si>
    <t>73  0  00  00000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</si>
  <si>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</si>
  <si>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73  0  00  00930</t>
  </si>
  <si>
    <t>ВСЕГО</t>
  </si>
  <si>
    <t>Бюджетные ассигнования в соответствии с Законом Калужской области от 04.12.2017
№ 278-ОЗ</t>
  </si>
  <si>
    <t>% исполнения к уточненной росписи</t>
  </si>
  <si>
    <t>ИТОГО по государственным программам</t>
  </si>
  <si>
    <t>ИТОГО по ведомственным целевым программам</t>
  </si>
  <si>
    <t>Фактическое исполнение по состоянию на 01.10.2018</t>
  </si>
  <si>
    <t>% исполнения к плану в соотвествии с Законом Калужс кой области от 04.12.2017 № 278-ОЗ</t>
  </si>
  <si>
    <t>Фактическое исполнение по состоянию на 01.10.2017</t>
  </si>
  <si>
    <t>Сведения об исполнении областного бюджета за 9 месяцев 2018 года по расходам в разрезе государственных, ведомственных и других программ с выделением подпрограмм (мероприятий) в сравнении с запланированными значениями на 2018 год и в соответствующим периодом 2017 года</t>
  </si>
  <si>
    <t>ИТОГО по другим программам</t>
  </si>
  <si>
    <t>ИТОГО по программам</t>
  </si>
  <si>
    <t>Непрограммные расходы</t>
  </si>
  <si>
    <t>Программа модернизации здравоохранения Калужской области на 2011-2016 годы</t>
  </si>
  <si>
    <t>48  0  00  00000</t>
  </si>
  <si>
    <t>Основное мероприятие "Укрепление материально-технической базы медицинских учреждений"</t>
  </si>
  <si>
    <t>48  0  01  00000</t>
  </si>
  <si>
    <t>Социальные выплаты</t>
  </si>
  <si>
    <t>73  7  00  00000</t>
  </si>
  <si>
    <t>Темп роста фактического исполненения по состоянию на 01.10.2018 к фактическому исполнению по состоянию на 01.10.2017</t>
  </si>
  <si>
    <t>Подпрограмма "Формирование современной городской среды"</t>
  </si>
  <si>
    <t>12  5  00  00000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</si>
</sst>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2" borderId="0"/>
    <xf numFmtId="0" fontId="3" fillId="0" borderId="1">
      <alignment horizontal="center" vertical="center" wrapText="1"/>
    </xf>
    <xf numFmtId="0" fontId="4" fillId="0" borderId="1">
      <alignment horizontal="center" vertical="center" shrinkToFit="1"/>
    </xf>
    <xf numFmtId="49" fontId="3" fillId="0" borderId="1">
      <alignment horizontal="left" vertical="center" wrapText="1"/>
    </xf>
    <xf numFmtId="0" fontId="5" fillId="2" borderId="0">
      <alignment vertical="center"/>
    </xf>
    <xf numFmtId="49" fontId="5" fillId="0" borderId="1">
      <alignment horizontal="left" vertical="center" wrapText="1"/>
    </xf>
    <xf numFmtId="0" fontId="5" fillId="2" borderId="0"/>
    <xf numFmtId="0" fontId="3" fillId="0" borderId="1">
      <alignment horizontal="left"/>
    </xf>
    <xf numFmtId="0" fontId="4" fillId="0" borderId="2"/>
    <xf numFmtId="0" fontId="2" fillId="0" borderId="0"/>
    <xf numFmtId="49" fontId="3" fillId="0" borderId="1">
      <alignment horizontal="center" vertical="center" wrapText="1"/>
    </xf>
    <xf numFmtId="0" fontId="5" fillId="0" borderId="0">
      <alignment horizontal="center" vertical="center"/>
    </xf>
    <xf numFmtId="49" fontId="5" fillId="0" borderId="1">
      <alignment horizontal="center" vertical="center" wrapText="1"/>
    </xf>
    <xf numFmtId="0" fontId="5" fillId="0" borderId="0"/>
    <xf numFmtId="0" fontId="5" fillId="2" borderId="0">
      <alignment horizontal="center" vertical="center"/>
    </xf>
    <xf numFmtId="4" fontId="3" fillId="0" borderId="1">
      <alignment horizontal="right" vertical="center" shrinkToFit="1"/>
    </xf>
    <xf numFmtId="4" fontId="5" fillId="0" borderId="1">
      <alignment horizontal="right" vertical="center" shrinkToFit="1"/>
    </xf>
    <xf numFmtId="4" fontId="3" fillId="0" borderId="1">
      <alignment horizontal="right" vertical="top" shrinkToFit="1"/>
    </xf>
    <xf numFmtId="0" fontId="4" fillId="0" borderId="0">
      <alignment horizontal="left" wrapText="1"/>
    </xf>
    <xf numFmtId="0" fontId="2" fillId="0" borderId="0">
      <protection locked="0"/>
    </xf>
    <xf numFmtId="0" fontId="4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wrapText="1"/>
    </xf>
    <xf numFmtId="0" fontId="4" fillId="0" borderId="0">
      <alignment horizontal="right"/>
    </xf>
    <xf numFmtId="0" fontId="5" fillId="0" borderId="0">
      <alignment vertical="center"/>
    </xf>
    <xf numFmtId="0" fontId="4" fillId="0" borderId="0"/>
    <xf numFmtId="0" fontId="4" fillId="0" borderId="3"/>
    <xf numFmtId="0" fontId="22" fillId="0" borderId="0"/>
    <xf numFmtId="0" fontId="3" fillId="3" borderId="1">
      <alignment horizontal="center" vertical="center" wrapText="1"/>
    </xf>
    <xf numFmtId="0" fontId="3" fillId="3" borderId="1">
      <alignment horizontal="center" vertical="center" shrinkToFit="1"/>
    </xf>
    <xf numFmtId="0" fontId="5" fillId="2" borderId="0"/>
    <xf numFmtId="49" fontId="3" fillId="3" borderId="1">
      <alignment horizontal="left" vertical="center" wrapText="1"/>
    </xf>
    <xf numFmtId="0" fontId="5" fillId="2" borderId="0">
      <alignment vertical="center"/>
    </xf>
    <xf numFmtId="49" fontId="5" fillId="3" borderId="1">
      <alignment horizontal="left" vertical="center" wrapText="1"/>
    </xf>
    <xf numFmtId="0" fontId="3" fillId="3" borderId="1">
      <alignment horizontal="left"/>
    </xf>
    <xf numFmtId="0" fontId="5" fillId="3" borderId="0"/>
    <xf numFmtId="49" fontId="3" fillId="3" borderId="1">
      <alignment horizontal="center" vertical="center" wrapText="1"/>
    </xf>
    <xf numFmtId="0" fontId="5" fillId="3" borderId="0">
      <alignment horizontal="center" vertical="center"/>
    </xf>
    <xf numFmtId="49" fontId="5" fillId="3" borderId="1">
      <alignment horizontal="center" vertical="center" wrapText="1"/>
    </xf>
    <xf numFmtId="0" fontId="2" fillId="0" borderId="0"/>
    <xf numFmtId="4" fontId="3" fillId="3" borderId="1">
      <alignment horizontal="right" vertical="center" shrinkToFit="1"/>
    </xf>
    <xf numFmtId="4" fontId="5" fillId="3" borderId="1">
      <alignment horizontal="right" vertical="center" shrinkToFit="1"/>
    </xf>
    <xf numFmtId="4" fontId="3" fillId="3" borderId="1">
      <alignment horizontal="right" vertical="top" shrinkToFit="1"/>
    </xf>
    <xf numFmtId="0" fontId="4" fillId="0" borderId="0"/>
    <xf numFmtId="0" fontId="4" fillId="0" borderId="3"/>
  </cellStyleXfs>
  <cellXfs count="128">
    <xf numFmtId="0" fontId="0" fillId="0" borderId="0" xfId="0"/>
    <xf numFmtId="0" fontId="0" fillId="0" borderId="0" xfId="0" applyProtection="1">
      <protection locked="0"/>
    </xf>
    <xf numFmtId="0" fontId="4" fillId="0" borderId="0" xfId="32" applyNumberFormat="1" applyProtection="1"/>
    <xf numFmtId="0" fontId="2" fillId="0" borderId="0" xfId="25" applyNumberFormat="1" applyProtection="1">
      <protection locked="0"/>
    </xf>
    <xf numFmtId="0" fontId="4" fillId="0" borderId="0" xfId="29" applyNumberFormat="1" applyProtection="1">
      <alignment wrapText="1"/>
    </xf>
    <xf numFmtId="0" fontId="4" fillId="0" borderId="0" xfId="30" applyNumberFormat="1" applyProtection="1">
      <alignment horizontal="right"/>
    </xf>
    <xf numFmtId="0" fontId="4" fillId="0" borderId="0" xfId="14" applyNumberFormat="1" applyBorder="1" applyProtection="1"/>
    <xf numFmtId="0" fontId="7" fillId="0" borderId="6" xfId="13" applyNumberFormat="1" applyFont="1" applyBorder="1" applyAlignment="1" applyProtection="1">
      <alignment horizontal="right"/>
    </xf>
    <xf numFmtId="0" fontId="7" fillId="0" borderId="6" xfId="13" applyNumberFormat="1" applyFont="1" applyBorder="1" applyProtection="1">
      <alignment horizontal="left"/>
    </xf>
    <xf numFmtId="49" fontId="3" fillId="0" borderId="4" xfId="16" applyBorder="1" applyAlignment="1" applyProtection="1">
      <alignment horizontal="center" wrapText="1"/>
    </xf>
    <xf numFmtId="4" fontId="3" fillId="0" borderId="4" xfId="21" applyBorder="1" applyAlignment="1" applyProtection="1">
      <alignment horizontal="right" shrinkToFit="1"/>
    </xf>
    <xf numFmtId="4" fontId="5" fillId="0" borderId="5" xfId="22" applyBorder="1" applyAlignment="1" applyProtection="1">
      <alignment horizontal="right" shrinkToFit="1"/>
    </xf>
    <xf numFmtId="49" fontId="3" fillId="0" borderId="7" xfId="9" applyBorder="1" applyAlignment="1" applyProtection="1">
      <alignment horizontal="left" wrapText="1"/>
    </xf>
    <xf numFmtId="49" fontId="5" fillId="0" borderId="8" xfId="11" applyBorder="1" applyAlignment="1" applyProtection="1">
      <alignment horizontal="left" wrapText="1"/>
    </xf>
    <xf numFmtId="49" fontId="5" fillId="0" borderId="1" xfId="18" applyBorder="1" applyAlignment="1" applyProtection="1">
      <alignment horizontal="center" wrapText="1"/>
    </xf>
    <xf numFmtId="4" fontId="5" fillId="0" borderId="1" xfId="22" applyBorder="1" applyAlignment="1" applyProtection="1">
      <alignment horizontal="right" shrinkToFit="1"/>
    </xf>
    <xf numFmtId="49" fontId="3" fillId="0" borderId="8" xfId="9" applyBorder="1" applyAlignment="1" applyProtection="1">
      <alignment horizontal="left" wrapText="1"/>
    </xf>
    <xf numFmtId="49" fontId="3" fillId="0" borderId="1" xfId="16" applyBorder="1" applyAlignment="1" applyProtection="1">
      <alignment horizontal="center" wrapText="1"/>
    </xf>
    <xf numFmtId="4" fontId="3" fillId="0" borderId="1" xfId="21" applyBorder="1" applyAlignment="1" applyProtection="1">
      <alignment horizontal="right" shrinkToFit="1"/>
    </xf>
    <xf numFmtId="0" fontId="4" fillId="0" borderId="0" xfId="26" applyNumberFormat="1" applyAlignment="1" applyProtection="1">
      <alignment horizontal="left" vertical="top" wrapText="1"/>
    </xf>
    <xf numFmtId="0" fontId="4" fillId="0" borderId="0" xfId="26" applyAlignment="1">
      <alignment horizontal="left" vertical="top" wrapText="1"/>
    </xf>
    <xf numFmtId="0" fontId="9" fillId="0" borderId="0" xfId="26" applyFont="1" applyAlignment="1">
      <alignment horizontal="left" vertical="top" wrapText="1"/>
    </xf>
    <xf numFmtId="49" fontId="8" fillId="0" borderId="8" xfId="11" applyFont="1" applyBorder="1" applyAlignment="1" applyProtection="1">
      <alignment horizontal="right" wrapText="1"/>
    </xf>
    <xf numFmtId="4" fontId="3" fillId="0" borderId="1" xfId="22" applyFont="1" applyBorder="1" applyAlignment="1" applyProtection="1">
      <alignment horizontal="right" shrinkToFit="1"/>
    </xf>
    <xf numFmtId="4" fontId="3" fillId="0" borderId="11" xfId="21" applyBorder="1" applyAlignment="1" applyProtection="1">
      <alignment horizontal="right" shrinkToFit="1"/>
    </xf>
    <xf numFmtId="4" fontId="12" fillId="0" borderId="1" xfId="33" applyNumberFormat="1" applyFont="1" applyBorder="1" applyAlignment="1" applyProtection="1">
      <alignment horizontal="right"/>
    </xf>
    <xf numFmtId="4" fontId="8" fillId="0" borderId="1" xfId="22" applyFont="1" applyBorder="1" applyAlignment="1" applyProtection="1">
      <alignment horizontal="right" shrinkToFit="1"/>
    </xf>
    <xf numFmtId="4" fontId="15" fillId="0" borderId="6" xfId="33" applyNumberFormat="1" applyFont="1" applyBorder="1" applyAlignment="1" applyProtection="1">
      <alignment horizontal="right"/>
    </xf>
    <xf numFmtId="4" fontId="16" fillId="0" borderId="6" xfId="0" applyNumberFormat="1" applyFont="1" applyBorder="1" applyAlignment="1" applyProtection="1">
      <alignment horizontal="right"/>
      <protection locked="0"/>
    </xf>
    <xf numFmtId="4" fontId="8" fillId="0" borderId="1" xfId="33" applyNumberFormat="1" applyFont="1" applyBorder="1" applyAlignment="1" applyProtection="1">
      <alignment horizontal="right"/>
    </xf>
    <xf numFmtId="4" fontId="8" fillId="0" borderId="13" xfId="33" applyNumberFormat="1" applyFont="1" applyBorder="1" applyAlignment="1" applyProtection="1">
      <alignment horizontal="right"/>
    </xf>
    <xf numFmtId="4" fontId="7" fillId="0" borderId="6" xfId="13" applyNumberFormat="1" applyFont="1" applyBorder="1" applyAlignment="1" applyProtection="1">
      <alignment horizontal="right"/>
    </xf>
    <xf numFmtId="4" fontId="5" fillId="0" borderId="1" xfId="18" applyNumberFormat="1" applyBorder="1" applyAlignment="1" applyProtection="1">
      <alignment horizontal="right" wrapText="1"/>
    </xf>
    <xf numFmtId="4" fontId="8" fillId="0" borderId="1" xfId="18" applyNumberFormat="1" applyFont="1" applyBorder="1" applyAlignment="1" applyProtection="1">
      <alignment horizontal="right" wrapText="1"/>
    </xf>
    <xf numFmtId="0" fontId="20" fillId="0" borderId="6" xfId="8" applyNumberFormat="1" applyFont="1" applyBorder="1" applyProtection="1">
      <alignment horizontal="center" vertical="center" shrinkToFit="1"/>
    </xf>
    <xf numFmtId="4" fontId="8" fillId="0" borderId="5" xfId="33" applyNumberFormat="1" applyFont="1" applyBorder="1" applyAlignment="1" applyProtection="1">
      <alignment horizontal="right"/>
    </xf>
    <xf numFmtId="4" fontId="5" fillId="0" borderId="15" xfId="22" applyBorder="1" applyAlignment="1" applyProtection="1">
      <alignment horizontal="right" shrinkToFit="1"/>
    </xf>
    <xf numFmtId="49" fontId="8" fillId="0" borderId="1" xfId="18" applyFont="1" applyBorder="1" applyAlignment="1" applyProtection="1">
      <alignment horizontal="center" wrapText="1"/>
    </xf>
    <xf numFmtId="4" fontId="13" fillId="0" borderId="13" xfId="0" applyNumberFormat="1" applyFont="1" applyBorder="1" applyAlignment="1" applyProtection="1">
      <alignment horizontal="right"/>
      <protection locked="0"/>
    </xf>
    <xf numFmtId="4" fontId="14" fillId="0" borderId="1" xfId="0" applyNumberFormat="1" applyFont="1" applyBorder="1" applyAlignment="1" applyProtection="1">
      <alignment horizontal="right"/>
      <protection locked="0"/>
    </xf>
    <xf numFmtId="4" fontId="13" fillId="0" borderId="1" xfId="0" applyNumberFormat="1" applyFont="1" applyBorder="1" applyAlignment="1" applyProtection="1">
      <alignment horizontal="right"/>
      <protection locked="0"/>
    </xf>
    <xf numFmtId="49" fontId="3" fillId="0" borderId="8" xfId="9" applyBorder="1" applyAlignment="1" applyProtection="1">
      <alignment horizontal="right" wrapText="1"/>
    </xf>
    <xf numFmtId="49" fontId="8" fillId="0" borderId="8" xfId="11" applyFont="1" applyBorder="1" applyAlignment="1" applyProtection="1">
      <alignment horizontal="left" wrapText="1"/>
    </xf>
    <xf numFmtId="4" fontId="8" fillId="0" borderId="5" xfId="18" applyNumberFormat="1" applyFont="1" applyBorder="1" applyAlignment="1" applyProtection="1">
      <alignment horizontal="right" wrapText="1"/>
    </xf>
    <xf numFmtId="4" fontId="3" fillId="0" borderId="5" xfId="16" applyNumberFormat="1" applyBorder="1" applyAlignment="1" applyProtection="1">
      <alignment horizontal="right" wrapText="1"/>
    </xf>
    <xf numFmtId="4" fontId="13" fillId="0" borderId="5" xfId="0" applyNumberFormat="1" applyFont="1" applyBorder="1" applyAlignment="1" applyProtection="1">
      <alignment horizontal="right"/>
      <protection locked="0"/>
    </xf>
    <xf numFmtId="4" fontId="8" fillId="0" borderId="5" xfId="22" applyNumberFormat="1" applyFont="1" applyBorder="1" applyAlignment="1" applyProtection="1">
      <alignment horizontal="right" shrinkToFit="1"/>
    </xf>
    <xf numFmtId="4" fontId="8" fillId="0" borderId="12" xfId="22" applyNumberFormat="1" applyFont="1" applyBorder="1" applyAlignment="1" applyProtection="1">
      <alignment horizontal="right" shrinkToFit="1"/>
    </xf>
    <xf numFmtId="4" fontId="8" fillId="0" borderId="5" xfId="22" applyFont="1" applyBorder="1" applyAlignment="1" applyProtection="1">
      <alignment horizontal="right" shrinkToFit="1"/>
    </xf>
    <xf numFmtId="4" fontId="8" fillId="0" borderId="19" xfId="22" applyFont="1" applyBorder="1" applyAlignment="1" applyProtection="1">
      <alignment horizontal="right" shrinkToFit="1"/>
    </xf>
    <xf numFmtId="4" fontId="5" fillId="0" borderId="19" xfId="22" applyBorder="1" applyAlignment="1" applyProtection="1">
      <alignment horizontal="right" shrinkToFit="1"/>
    </xf>
    <xf numFmtId="4" fontId="3" fillId="0" borderId="1" xfId="21" applyNumberFormat="1" applyBorder="1" applyAlignment="1" applyProtection="1">
      <alignment horizontal="right" shrinkToFit="1"/>
    </xf>
    <xf numFmtId="4" fontId="5" fillId="0" borderId="1" xfId="22" applyNumberFormat="1" applyBorder="1" applyAlignment="1" applyProtection="1">
      <alignment horizontal="right" shrinkToFit="1"/>
    </xf>
    <xf numFmtId="4" fontId="3" fillId="0" borderId="20" xfId="21" applyBorder="1" applyAlignment="1" applyProtection="1">
      <alignment horizontal="right" shrinkToFit="1"/>
    </xf>
    <xf numFmtId="4" fontId="13" fillId="0" borderId="16" xfId="0" applyNumberFormat="1" applyFont="1" applyBorder="1" applyAlignment="1" applyProtection="1">
      <alignment horizontal="right"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4" fontId="13" fillId="0" borderId="17" xfId="0" applyNumberFormat="1" applyFont="1" applyBorder="1" applyAlignment="1" applyProtection="1">
      <alignment horizontal="right"/>
      <protection locked="0"/>
    </xf>
    <xf numFmtId="4" fontId="13" fillId="0" borderId="18" xfId="0" applyNumberFormat="1" applyFont="1" applyBorder="1" applyAlignment="1" applyProtection="1">
      <alignment horizontal="right"/>
      <protection locked="0"/>
    </xf>
    <xf numFmtId="4" fontId="5" fillId="0" borderId="20" xfId="22" applyBorder="1" applyAlignment="1" applyProtection="1">
      <alignment horizontal="right" shrinkToFit="1"/>
    </xf>
    <xf numFmtId="4" fontId="8" fillId="3" borderId="1" xfId="48" applyNumberFormat="1" applyFont="1" applyBorder="1" applyAlignment="1" applyProtection="1">
      <alignment horizontal="right" shrinkToFit="1"/>
    </xf>
    <xf numFmtId="4" fontId="3" fillId="3" borderId="11" xfId="47" applyNumberFormat="1" applyBorder="1" applyAlignment="1" applyProtection="1">
      <alignment horizontal="right" shrinkToFit="1"/>
    </xf>
    <xf numFmtId="4" fontId="3" fillId="0" borderId="21" xfId="21" applyBorder="1" applyAlignment="1" applyProtection="1">
      <alignment horizontal="right" shrinkToFit="1"/>
    </xf>
    <xf numFmtId="4" fontId="13" fillId="0" borderId="12" xfId="34" applyNumberFormat="1" applyFont="1" applyBorder="1" applyProtection="1">
      <protection locked="0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20" xfId="48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3" fillId="0" borderId="20" xfId="22" applyFont="1" applyBorder="1" applyAlignment="1" applyProtection="1">
      <alignment horizontal="right" shrinkToFit="1"/>
    </xf>
    <xf numFmtId="49" fontId="5" fillId="3" borderId="8" xfId="40" applyNumberFormat="1" applyBorder="1" applyAlignment="1" applyProtection="1">
      <alignment horizontal="left" wrapTex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4" fontId="5" fillId="3" borderId="1" xfId="48" applyNumberFormat="1" applyBorder="1" applyAlignment="1" applyProtection="1">
      <alignment horizontal="right" shrinkToFit="1"/>
    </xf>
    <xf numFmtId="4" fontId="3" fillId="3" borderId="1" xfId="47" applyNumberFormat="1" applyBorder="1" applyAlignment="1" applyProtection="1">
      <alignment horizontal="right" shrinkToFit="1"/>
    </xf>
    <xf numFmtId="0" fontId="17" fillId="0" borderId="9" xfId="7" applyNumberFormat="1" applyFont="1" applyBorder="1" applyAlignment="1" applyProtection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27" applyNumberFormat="1" applyFont="1" applyAlignment="1" applyProtection="1">
      <alignment horizontal="center" vertical="center" wrapText="1"/>
    </xf>
    <xf numFmtId="0" fontId="21" fillId="0" borderId="0" xfId="27" applyFont="1" applyAlignment="1">
      <alignment horizontal="center" vertical="center" wrapText="1"/>
    </xf>
    <xf numFmtId="0" fontId="0" fillId="0" borderId="0" xfId="0" applyAlignment="1"/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4" fillId="0" borderId="0" xfId="24" applyNumberFormat="1" applyProtection="1">
      <alignment horizontal="left" wrapText="1"/>
    </xf>
    <xf numFmtId="0" fontId="4" fillId="0" borderId="0" xfId="24">
      <alignment horizontal="left" wrapText="1"/>
    </xf>
    <xf numFmtId="0" fontId="4" fillId="0" borderId="0" xfId="29" applyNumberFormat="1" applyProtection="1">
      <alignment wrapText="1"/>
    </xf>
    <xf numFmtId="0" fontId="4" fillId="0" borderId="0" xfId="29">
      <alignment wrapText="1"/>
    </xf>
    <xf numFmtId="0" fontId="12" fillId="0" borderId="0" xfId="30" applyNumberFormat="1" applyFont="1" applyProtection="1">
      <alignment horizontal="right"/>
    </xf>
    <xf numFmtId="0" fontId="12" fillId="0" borderId="0" xfId="30" applyFont="1">
      <alignment horizontal="right"/>
    </xf>
    <xf numFmtId="0" fontId="17" fillId="0" borderId="6" xfId="7" applyNumberFormat="1" applyFont="1" applyBorder="1" applyProtection="1">
      <alignment horizontal="center" vertical="center" wrapText="1"/>
    </xf>
    <xf numFmtId="0" fontId="17" fillId="0" borderId="6" xfId="7" applyFont="1" applyBorder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5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2 2" xfId="35"/>
    <cellStyle name="xl23" xfId="8"/>
    <cellStyle name="xl23 2" xfId="36"/>
    <cellStyle name="xl24" xfId="9"/>
    <cellStyle name="xl24 2" xfId="37"/>
    <cellStyle name="xl25" xfId="10"/>
    <cellStyle name="xl25 2" xfId="38"/>
    <cellStyle name="xl26" xfId="11"/>
    <cellStyle name="xl26 2" xfId="39"/>
    <cellStyle name="xl27" xfId="12"/>
    <cellStyle name="xl27 2" xfId="40"/>
    <cellStyle name="xl28" xfId="13"/>
    <cellStyle name="xl28 2" xfId="41"/>
    <cellStyle name="xl29" xfId="14"/>
    <cellStyle name="xl30" xfId="15"/>
    <cellStyle name="xl30 2" xfId="42"/>
    <cellStyle name="xl31" xfId="16"/>
    <cellStyle name="xl31 2" xfId="43"/>
    <cellStyle name="xl32" xfId="17"/>
    <cellStyle name="xl32 2" xfId="44"/>
    <cellStyle name="xl33" xfId="18"/>
    <cellStyle name="xl33 2" xfId="45"/>
    <cellStyle name="xl34" xfId="19"/>
    <cellStyle name="xl34 2" xfId="46"/>
    <cellStyle name="xl35" xfId="20"/>
    <cellStyle name="xl36" xfId="21"/>
    <cellStyle name="xl36 2" xfId="47"/>
    <cellStyle name="xl37" xfId="22"/>
    <cellStyle name="xl37 2" xfId="48"/>
    <cellStyle name="xl38" xfId="23"/>
    <cellStyle name="xl38 2" xfId="49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6 2" xfId="50"/>
    <cellStyle name="xl47" xfId="32"/>
    <cellStyle name="xl47 2" xfId="51"/>
    <cellStyle name="xl48" xfId="33"/>
    <cellStyle name="Обычный" xfId="0" builtinId="0"/>
    <cellStyle name="Обычный 2" xfId="3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08"/>
  <sheetViews>
    <sheetView showGridLines="0" tabSelected="1" zoomScaleNormal="100" zoomScaleSheetLayoutView="100" workbookViewId="0">
      <pane ySplit="7" topLeftCell="A8" activePane="bottomLeft" state="frozen"/>
      <selection pane="bottomLeft" activeCell="B5" sqref="B5:B6"/>
    </sheetView>
  </sheetViews>
  <sheetFormatPr defaultColWidth="9.140625" defaultRowHeight="15" outlineLevelRow="3" x14ac:dyDescent="0.25"/>
  <cols>
    <col min="1" max="1" width="75.85546875" style="1" customWidth="1"/>
    <col min="2" max="2" width="17" style="1" customWidth="1"/>
    <col min="3" max="3" width="23.5703125" style="1" customWidth="1"/>
    <col min="4" max="4" width="22.7109375" style="1" customWidth="1"/>
    <col min="5" max="5" width="21.140625" style="1" customWidth="1"/>
    <col min="6" max="6" width="21.28515625" style="1" customWidth="1"/>
    <col min="7" max="7" width="20.140625" style="1" customWidth="1"/>
    <col min="8" max="8" width="13.42578125" style="1" customWidth="1"/>
    <col min="9" max="9" width="21.7109375" style="1" customWidth="1"/>
    <col min="10" max="16384" width="9.140625" style="1"/>
  </cols>
  <sheetData>
    <row r="1" spans="1:9" ht="17.25" customHeight="1" x14ac:dyDescent="0.25">
      <c r="A1" s="19"/>
      <c r="B1" s="20"/>
      <c r="C1" s="20"/>
      <c r="D1" s="21"/>
      <c r="E1" s="126"/>
      <c r="F1" s="127"/>
      <c r="G1" s="2"/>
    </row>
    <row r="2" spans="1:9" ht="51.75" customHeight="1" x14ac:dyDescent="0.25">
      <c r="A2" s="111" t="s">
        <v>375</v>
      </c>
      <c r="B2" s="112"/>
      <c r="C2" s="112"/>
      <c r="D2" s="112"/>
      <c r="E2" s="112"/>
      <c r="F2" s="112"/>
      <c r="G2" s="113"/>
      <c r="H2" s="113"/>
      <c r="I2" s="113"/>
    </row>
    <row r="3" spans="1:9" x14ac:dyDescent="0.25">
      <c r="A3" s="118"/>
      <c r="B3" s="119"/>
      <c r="C3" s="119"/>
      <c r="D3" s="119"/>
      <c r="E3" s="119"/>
      <c r="F3" s="119"/>
      <c r="G3" s="4"/>
    </row>
    <row r="4" spans="1:9" ht="12.75" customHeight="1" thickBot="1" x14ac:dyDescent="0.3">
      <c r="A4" s="120" t="s">
        <v>0</v>
      </c>
      <c r="B4" s="121"/>
      <c r="C4" s="121"/>
      <c r="D4" s="121"/>
      <c r="E4" s="121"/>
      <c r="F4" s="121"/>
      <c r="G4" s="5"/>
    </row>
    <row r="5" spans="1:9" ht="15.75" customHeight="1" thickBot="1" x14ac:dyDescent="0.3">
      <c r="A5" s="122" t="s">
        <v>1</v>
      </c>
      <c r="B5" s="122" t="s">
        <v>2</v>
      </c>
      <c r="C5" s="109" t="s">
        <v>374</v>
      </c>
      <c r="D5" s="122" t="s">
        <v>368</v>
      </c>
      <c r="E5" s="122" t="s">
        <v>3</v>
      </c>
      <c r="F5" s="122" t="s">
        <v>372</v>
      </c>
      <c r="G5" s="124" t="s">
        <v>373</v>
      </c>
      <c r="H5" s="124" t="s">
        <v>369</v>
      </c>
      <c r="I5" s="114" t="s">
        <v>385</v>
      </c>
    </row>
    <row r="6" spans="1:9" ht="81" customHeight="1" thickBot="1" x14ac:dyDescent="0.3">
      <c r="A6" s="123"/>
      <c r="B6" s="123"/>
      <c r="C6" s="110"/>
      <c r="D6" s="123"/>
      <c r="E6" s="123"/>
      <c r="F6" s="123"/>
      <c r="G6" s="125"/>
      <c r="H6" s="125"/>
      <c r="I6" s="115"/>
    </row>
    <row r="7" spans="1:9" ht="15" customHeight="1" thickBot="1" x14ac:dyDescent="0.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32.25" customHeight="1" x14ac:dyDescent="0.25">
      <c r="A8" s="12" t="s">
        <v>4</v>
      </c>
      <c r="B8" s="9" t="s">
        <v>5</v>
      </c>
      <c r="C8" s="60">
        <v>2966488127.5</v>
      </c>
      <c r="D8" s="61">
        <v>3743986500</v>
      </c>
      <c r="E8" s="10">
        <v>4432188982.9899998</v>
      </c>
      <c r="F8" s="24">
        <v>3550755724.3000002</v>
      </c>
      <c r="G8" s="30">
        <f>F8/D8%</f>
        <v>94.838902979484573</v>
      </c>
      <c r="H8" s="38">
        <f>F8/E8%</f>
        <v>80.112913459403629</v>
      </c>
      <c r="I8" s="54">
        <f>F8/C8%</f>
        <v>119.69559869071144</v>
      </c>
    </row>
    <row r="9" spans="1:9" ht="32.25" customHeight="1" outlineLevel="1" x14ac:dyDescent="0.25">
      <c r="A9" s="13" t="s">
        <v>6</v>
      </c>
      <c r="B9" s="14" t="s">
        <v>7</v>
      </c>
      <c r="C9" s="63">
        <v>203659670</v>
      </c>
      <c r="D9" s="58">
        <v>244650785</v>
      </c>
      <c r="E9" s="15">
        <v>393809316.45999998</v>
      </c>
      <c r="F9" s="15">
        <v>270260494.55000001</v>
      </c>
      <c r="G9" s="25">
        <f>F9/D9%</f>
        <v>110.46786322390096</v>
      </c>
      <c r="H9" s="39">
        <f>F9/E9%</f>
        <v>68.627247567275603</v>
      </c>
      <c r="I9" s="55">
        <f t="shared" ref="I9:I71" si="0">F9/C9%</f>
        <v>132.70201928049869</v>
      </c>
    </row>
    <row r="10" spans="1:9" ht="65.25" customHeight="1" outlineLevel="1" x14ac:dyDescent="0.25">
      <c r="A10" s="13" t="s">
        <v>8</v>
      </c>
      <c r="B10" s="14" t="s">
        <v>9</v>
      </c>
      <c r="C10" s="63">
        <v>1020844020.83</v>
      </c>
      <c r="D10" s="58">
        <v>1595902126</v>
      </c>
      <c r="E10" s="15">
        <v>1881226104.3399999</v>
      </c>
      <c r="F10" s="15">
        <v>1515728060.4300001</v>
      </c>
      <c r="G10" s="25">
        <f t="shared" ref="G10:G73" si="1">F10/D10%</f>
        <v>94.976254228638084</v>
      </c>
      <c r="H10" s="39">
        <f t="shared" ref="H10:H73" si="2">F10/E10%</f>
        <v>80.571285765873981</v>
      </c>
      <c r="I10" s="55">
        <f t="shared" si="0"/>
        <v>148.47792899816696</v>
      </c>
    </row>
    <row r="11" spans="1:9" ht="15.75" outlineLevel="1" x14ac:dyDescent="0.25">
      <c r="A11" s="13" t="s">
        <v>11</v>
      </c>
      <c r="B11" s="14" t="s">
        <v>12</v>
      </c>
      <c r="C11" s="63">
        <v>28081172.829999998</v>
      </c>
      <c r="D11" s="58">
        <v>43072490</v>
      </c>
      <c r="E11" s="15">
        <v>25284438.719999999</v>
      </c>
      <c r="F11" s="15">
        <v>22901071.539999999</v>
      </c>
      <c r="G11" s="25">
        <f t="shared" si="1"/>
        <v>53.168673415444516</v>
      </c>
      <c r="H11" s="39">
        <f t="shared" si="2"/>
        <v>90.573778574270833</v>
      </c>
      <c r="I11" s="55">
        <f t="shared" si="0"/>
        <v>81.553116312628035</v>
      </c>
    </row>
    <row r="12" spans="1:9" ht="31.5" outlineLevel="1" x14ac:dyDescent="0.25">
      <c r="A12" s="13" t="s">
        <v>13</v>
      </c>
      <c r="B12" s="14" t="s">
        <v>14</v>
      </c>
      <c r="C12" s="63">
        <v>119400911.27</v>
      </c>
      <c r="D12" s="58">
        <v>138326221</v>
      </c>
      <c r="E12" s="15">
        <v>136631033.62</v>
      </c>
      <c r="F12" s="15">
        <v>110523004.31999999</v>
      </c>
      <c r="G12" s="25">
        <f t="shared" si="1"/>
        <v>79.90025572953374</v>
      </c>
      <c r="H12" s="39">
        <f t="shared" si="2"/>
        <v>80.891581796407976</v>
      </c>
      <c r="I12" s="55">
        <f t="shared" si="0"/>
        <v>92.564623790915221</v>
      </c>
    </row>
    <row r="13" spans="1:9" ht="23.25" customHeight="1" outlineLevel="1" x14ac:dyDescent="0.25">
      <c r="A13" s="13" t="s">
        <v>15</v>
      </c>
      <c r="B13" s="14" t="s">
        <v>16</v>
      </c>
      <c r="C13" s="63">
        <v>28758563.18</v>
      </c>
      <c r="D13" s="58">
        <v>67693811</v>
      </c>
      <c r="E13" s="15">
        <v>98753511</v>
      </c>
      <c r="F13" s="15">
        <v>78643946.879999995</v>
      </c>
      <c r="G13" s="25">
        <f t="shared" si="1"/>
        <v>116.1759778600735</v>
      </c>
      <c r="H13" s="39">
        <f t="shared" si="2"/>
        <v>79.636608444230404</v>
      </c>
      <c r="I13" s="55">
        <f t="shared" si="0"/>
        <v>273.46271226336</v>
      </c>
    </row>
    <row r="14" spans="1:9" ht="31.5" customHeight="1" outlineLevel="1" x14ac:dyDescent="0.25">
      <c r="A14" s="13" t="s">
        <v>17</v>
      </c>
      <c r="B14" s="14" t="s">
        <v>18</v>
      </c>
      <c r="C14" s="63">
        <v>1365660266.21</v>
      </c>
      <c r="D14" s="58">
        <v>1047068132</v>
      </c>
      <c r="E14" s="15">
        <v>1327871866.25</v>
      </c>
      <c r="F14" s="15">
        <v>1196476688.4300001</v>
      </c>
      <c r="G14" s="25">
        <f t="shared" si="1"/>
        <v>114.26922965792259</v>
      </c>
      <c r="H14" s="39">
        <f t="shared" si="2"/>
        <v>90.104830054795215</v>
      </c>
      <c r="I14" s="55">
        <f t="shared" si="0"/>
        <v>87.611591113394496</v>
      </c>
    </row>
    <row r="15" spans="1:9" ht="24.75" customHeight="1" outlineLevel="1" x14ac:dyDescent="0.25">
      <c r="A15" s="13" t="s">
        <v>19</v>
      </c>
      <c r="B15" s="14" t="s">
        <v>20</v>
      </c>
      <c r="C15" s="15">
        <v>0</v>
      </c>
      <c r="D15" s="58">
        <v>284987000</v>
      </c>
      <c r="E15" s="15">
        <v>206486837.5</v>
      </c>
      <c r="F15" s="15">
        <v>89639164.959999993</v>
      </c>
      <c r="G15" s="25">
        <f t="shared" si="1"/>
        <v>31.453773315975813</v>
      </c>
      <c r="H15" s="39">
        <f t="shared" si="2"/>
        <v>43.411563683811075</v>
      </c>
      <c r="I15" s="55">
        <v>0</v>
      </c>
    </row>
    <row r="16" spans="1:9" ht="34.5" customHeight="1" outlineLevel="1" x14ac:dyDescent="0.25">
      <c r="A16" s="13" t="s">
        <v>21</v>
      </c>
      <c r="B16" s="14" t="s">
        <v>22</v>
      </c>
      <c r="C16" s="63">
        <v>41648044.57</v>
      </c>
      <c r="D16" s="58">
        <v>78230895</v>
      </c>
      <c r="E16" s="15">
        <v>95460679.079999998</v>
      </c>
      <c r="F16" s="15">
        <v>70932221.599999994</v>
      </c>
      <c r="G16" s="25">
        <f t="shared" si="1"/>
        <v>90.670343986221809</v>
      </c>
      <c r="H16" s="39">
        <f t="shared" si="2"/>
        <v>74.305171808547328</v>
      </c>
      <c r="I16" s="55">
        <f t="shared" si="0"/>
        <v>170.31345008474668</v>
      </c>
    </row>
    <row r="17" spans="1:9" ht="23.25" customHeight="1" outlineLevel="1" x14ac:dyDescent="0.25">
      <c r="A17" s="13" t="s">
        <v>24</v>
      </c>
      <c r="B17" s="14" t="s">
        <v>25</v>
      </c>
      <c r="C17" s="63">
        <v>158435478.61000001</v>
      </c>
      <c r="D17" s="58">
        <v>244055040</v>
      </c>
      <c r="E17" s="15">
        <v>266665196.02000001</v>
      </c>
      <c r="F17" s="15">
        <v>195651071.59</v>
      </c>
      <c r="G17" s="25">
        <f t="shared" si="1"/>
        <v>80.166781882480279</v>
      </c>
      <c r="H17" s="39">
        <f t="shared" si="2"/>
        <v>73.369556473851233</v>
      </c>
      <c r="I17" s="55">
        <f t="shared" si="0"/>
        <v>123.48943134864936</v>
      </c>
    </row>
    <row r="18" spans="1:9" ht="31.5" x14ac:dyDescent="0.25">
      <c r="A18" s="16" t="s">
        <v>26</v>
      </c>
      <c r="B18" s="17" t="s">
        <v>27</v>
      </c>
      <c r="C18" s="64">
        <v>7117630224.5500002</v>
      </c>
      <c r="D18" s="53">
        <v>11058800840</v>
      </c>
      <c r="E18" s="18">
        <v>12383324477.27</v>
      </c>
      <c r="F18" s="18">
        <v>9272023489.6000004</v>
      </c>
      <c r="G18" s="29">
        <f t="shared" si="1"/>
        <v>83.842937618180315</v>
      </c>
      <c r="H18" s="40">
        <f t="shared" si="2"/>
        <v>74.875074997987042</v>
      </c>
      <c r="I18" s="56">
        <f t="shared" si="0"/>
        <v>130.26840671799874</v>
      </c>
    </row>
    <row r="19" spans="1:9" ht="15.75" outlineLevel="3" x14ac:dyDescent="0.25">
      <c r="A19" s="13" t="s">
        <v>23</v>
      </c>
      <c r="B19" s="14" t="s">
        <v>28</v>
      </c>
      <c r="C19" s="63">
        <v>33944700.890000001</v>
      </c>
      <c r="D19" s="58">
        <v>59711700</v>
      </c>
      <c r="E19" s="15">
        <v>61031564</v>
      </c>
      <c r="F19" s="15">
        <v>45938209.109999999</v>
      </c>
      <c r="G19" s="25">
        <f t="shared" si="1"/>
        <v>76.933346580318428</v>
      </c>
      <c r="H19" s="39">
        <f t="shared" si="2"/>
        <v>75.269591829565428</v>
      </c>
      <c r="I19" s="55">
        <f t="shared" si="0"/>
        <v>135.33249050821138</v>
      </c>
    </row>
    <row r="20" spans="1:9" ht="31.5" outlineLevel="3" x14ac:dyDescent="0.25">
      <c r="A20" s="13" t="s">
        <v>10</v>
      </c>
      <c r="B20" s="14" t="s">
        <v>29</v>
      </c>
      <c r="C20" s="15">
        <v>0</v>
      </c>
      <c r="D20" s="58">
        <v>0</v>
      </c>
      <c r="E20" s="15">
        <v>6854345.7699999996</v>
      </c>
      <c r="F20" s="15">
        <v>247859.79</v>
      </c>
      <c r="G20" s="25">
        <v>0</v>
      </c>
      <c r="H20" s="39">
        <f t="shared" si="2"/>
        <v>3.6160969743433298</v>
      </c>
      <c r="I20" s="55">
        <v>0</v>
      </c>
    </row>
    <row r="21" spans="1:9" ht="15.75" outlineLevel="1" x14ac:dyDescent="0.25">
      <c r="A21" s="13" t="s">
        <v>30</v>
      </c>
      <c r="B21" s="14" t="s">
        <v>31</v>
      </c>
      <c r="C21" s="63">
        <v>1936542203.01</v>
      </c>
      <c r="D21" s="58">
        <v>2635429070</v>
      </c>
      <c r="E21" s="15">
        <v>3605038640</v>
      </c>
      <c r="F21" s="15">
        <v>2720754507.0500002</v>
      </c>
      <c r="G21" s="25">
        <f t="shared" si="1"/>
        <v>103.2376298046223</v>
      </c>
      <c r="H21" s="39">
        <f t="shared" si="2"/>
        <v>75.470883359241896</v>
      </c>
      <c r="I21" s="55">
        <f t="shared" si="0"/>
        <v>140.49549257543089</v>
      </c>
    </row>
    <row r="22" spans="1:9" ht="15.75" outlineLevel="1" x14ac:dyDescent="0.25">
      <c r="A22" s="13" t="s">
        <v>32</v>
      </c>
      <c r="B22" s="14" t="s">
        <v>33</v>
      </c>
      <c r="C22" s="63">
        <v>3877548502.5500002</v>
      </c>
      <c r="D22" s="58">
        <v>5803254530</v>
      </c>
      <c r="E22" s="15">
        <v>5795487302.6099997</v>
      </c>
      <c r="F22" s="15">
        <v>4411182279.8699999</v>
      </c>
      <c r="G22" s="25">
        <f t="shared" si="1"/>
        <v>76.012214474935334</v>
      </c>
      <c r="H22" s="39">
        <f t="shared" si="2"/>
        <v>76.114087557114004</v>
      </c>
      <c r="I22" s="55">
        <f t="shared" si="0"/>
        <v>113.76214319354266</v>
      </c>
    </row>
    <row r="23" spans="1:9" ht="20.25" customHeight="1" outlineLevel="1" x14ac:dyDescent="0.25">
      <c r="A23" s="13" t="s">
        <v>34</v>
      </c>
      <c r="B23" s="14" t="s">
        <v>35</v>
      </c>
      <c r="C23" s="63">
        <v>30161228.739999998</v>
      </c>
      <c r="D23" s="58">
        <v>40466790</v>
      </c>
      <c r="E23" s="15">
        <v>123854327.55</v>
      </c>
      <c r="F23" s="15">
        <v>35334397.329999998</v>
      </c>
      <c r="G23" s="25">
        <f t="shared" si="1"/>
        <v>87.317025467055814</v>
      </c>
      <c r="H23" s="39">
        <f t="shared" si="2"/>
        <v>28.528996950660041</v>
      </c>
      <c r="I23" s="55">
        <f t="shared" si="0"/>
        <v>117.15171697610354</v>
      </c>
    </row>
    <row r="24" spans="1:9" ht="18.75" customHeight="1" outlineLevel="1" x14ac:dyDescent="0.25">
      <c r="A24" s="13" t="s">
        <v>36</v>
      </c>
      <c r="B24" s="14" t="s">
        <v>37</v>
      </c>
      <c r="C24" s="63">
        <v>785951894.82000005</v>
      </c>
      <c r="D24" s="58">
        <v>1106456180</v>
      </c>
      <c r="E24" s="15">
        <v>1129130032.22</v>
      </c>
      <c r="F24" s="15">
        <v>869718406.15999997</v>
      </c>
      <c r="G24" s="25">
        <f t="shared" si="1"/>
        <v>78.603962983875235</v>
      </c>
      <c r="H24" s="39">
        <f t="shared" si="2"/>
        <v>77.025531280045143</v>
      </c>
      <c r="I24" s="55">
        <f t="shared" si="0"/>
        <v>110.65796925894355</v>
      </c>
    </row>
    <row r="25" spans="1:9" ht="31.5" outlineLevel="1" x14ac:dyDescent="0.25">
      <c r="A25" s="13" t="s">
        <v>38</v>
      </c>
      <c r="B25" s="14" t="s">
        <v>39</v>
      </c>
      <c r="C25" s="63">
        <v>270584462.62</v>
      </c>
      <c r="D25" s="58">
        <v>1156777600</v>
      </c>
      <c r="E25" s="15">
        <v>1298860875.5</v>
      </c>
      <c r="F25" s="15">
        <v>877894977.73000002</v>
      </c>
      <c r="G25" s="25">
        <f t="shared" si="1"/>
        <v>75.891422666725219</v>
      </c>
      <c r="H25" s="39">
        <f t="shared" si="2"/>
        <v>67.58960827055877</v>
      </c>
      <c r="I25" s="55">
        <f t="shared" si="0"/>
        <v>324.44397184877801</v>
      </c>
    </row>
    <row r="26" spans="1:9" ht="19.5" customHeight="1" outlineLevel="1" x14ac:dyDescent="0.25">
      <c r="A26" s="13" t="s">
        <v>40</v>
      </c>
      <c r="B26" s="14" t="s">
        <v>41</v>
      </c>
      <c r="C26" s="63">
        <v>6449000</v>
      </c>
      <c r="D26" s="58">
        <v>53491700</v>
      </c>
      <c r="E26" s="15">
        <v>54651700</v>
      </c>
      <c r="F26" s="15">
        <v>37165601.719999999</v>
      </c>
      <c r="G26" s="25">
        <f t="shared" si="1"/>
        <v>69.479193444964352</v>
      </c>
      <c r="H26" s="39">
        <f t="shared" si="2"/>
        <v>68.004475103244729</v>
      </c>
      <c r="I26" s="55">
        <f t="shared" si="0"/>
        <v>576.30022825244225</v>
      </c>
    </row>
    <row r="27" spans="1:9" ht="32.25" customHeight="1" outlineLevel="1" x14ac:dyDescent="0.25">
      <c r="A27" s="13" t="s">
        <v>42</v>
      </c>
      <c r="B27" s="14" t="s">
        <v>43</v>
      </c>
      <c r="C27" s="63">
        <v>38712615.880000003</v>
      </c>
      <c r="D27" s="58">
        <v>57616440</v>
      </c>
      <c r="E27" s="15">
        <v>62069159.619999997</v>
      </c>
      <c r="F27" s="15">
        <v>44851988</v>
      </c>
      <c r="G27" s="25">
        <f t="shared" si="1"/>
        <v>77.845816228840235</v>
      </c>
      <c r="H27" s="39">
        <f t="shared" si="2"/>
        <v>72.261310245849913</v>
      </c>
      <c r="I27" s="55">
        <f t="shared" si="0"/>
        <v>115.85884079502817</v>
      </c>
    </row>
    <row r="28" spans="1:9" ht="33" customHeight="1" outlineLevel="1" x14ac:dyDescent="0.25">
      <c r="A28" s="13" t="s">
        <v>44</v>
      </c>
      <c r="B28" s="14" t="s">
        <v>45</v>
      </c>
      <c r="C28" s="63">
        <v>137735616.03999999</v>
      </c>
      <c r="D28" s="58">
        <v>145596830</v>
      </c>
      <c r="E28" s="15">
        <v>246346530</v>
      </c>
      <c r="F28" s="15">
        <v>228935262.84</v>
      </c>
      <c r="G28" s="25">
        <f t="shared" si="1"/>
        <v>157.23918085304467</v>
      </c>
      <c r="H28" s="39">
        <f t="shared" si="2"/>
        <v>92.932205231386874</v>
      </c>
      <c r="I28" s="55">
        <f t="shared" si="0"/>
        <v>166.21355421499302</v>
      </c>
    </row>
    <row r="29" spans="1:9" ht="34.5" customHeight="1" x14ac:dyDescent="0.25">
      <c r="A29" s="16" t="s">
        <v>46</v>
      </c>
      <c r="B29" s="17" t="s">
        <v>47</v>
      </c>
      <c r="C29" s="64">
        <v>4130573680.4699998</v>
      </c>
      <c r="D29" s="53">
        <v>6267231700</v>
      </c>
      <c r="E29" s="18">
        <v>6241697510.3000002</v>
      </c>
      <c r="F29" s="18">
        <v>4320279777.3599997</v>
      </c>
      <c r="G29" s="29">
        <f t="shared" si="1"/>
        <v>68.934419280525404</v>
      </c>
      <c r="H29" s="40">
        <f t="shared" si="2"/>
        <v>69.216423420563203</v>
      </c>
      <c r="I29" s="56">
        <f t="shared" si="0"/>
        <v>104.59273000714066</v>
      </c>
    </row>
    <row r="30" spans="1:9" ht="31.5" outlineLevel="2" x14ac:dyDescent="0.25">
      <c r="A30" s="13" t="s">
        <v>48</v>
      </c>
      <c r="B30" s="14" t="s">
        <v>49</v>
      </c>
      <c r="C30" s="63">
        <v>64892696.32</v>
      </c>
      <c r="D30" s="58">
        <v>104591700</v>
      </c>
      <c r="E30" s="15">
        <v>110551944.70999999</v>
      </c>
      <c r="F30" s="15">
        <v>80281859.900000006</v>
      </c>
      <c r="G30" s="25">
        <f t="shared" si="1"/>
        <v>76.757390787223088</v>
      </c>
      <c r="H30" s="39">
        <f t="shared" si="2"/>
        <v>72.619129505677606</v>
      </c>
      <c r="I30" s="55">
        <f t="shared" si="0"/>
        <v>123.71478525736192</v>
      </c>
    </row>
    <row r="31" spans="1:9" ht="31.5" outlineLevel="1" x14ac:dyDescent="0.25">
      <c r="A31" s="13" t="s">
        <v>50</v>
      </c>
      <c r="B31" s="14" t="s">
        <v>51</v>
      </c>
      <c r="C31" s="63">
        <v>3459256083.9400001</v>
      </c>
      <c r="D31" s="58">
        <v>5090550394</v>
      </c>
      <c r="E31" s="15">
        <v>5031594098.7299995</v>
      </c>
      <c r="F31" s="15">
        <v>3455016611.7199998</v>
      </c>
      <c r="G31" s="25">
        <f t="shared" si="1"/>
        <v>67.871179819617751</v>
      </c>
      <c r="H31" s="39">
        <f t="shared" si="2"/>
        <v>68.66644136879134</v>
      </c>
      <c r="I31" s="55">
        <f t="shared" si="0"/>
        <v>99.87744555138076</v>
      </c>
    </row>
    <row r="32" spans="1:9" ht="51" customHeight="1" outlineLevel="1" x14ac:dyDescent="0.25">
      <c r="A32" s="13" t="s">
        <v>52</v>
      </c>
      <c r="B32" s="14" t="s">
        <v>53</v>
      </c>
      <c r="C32" s="63">
        <v>603574900.21000004</v>
      </c>
      <c r="D32" s="58">
        <v>1067089606</v>
      </c>
      <c r="E32" s="15">
        <v>1093151466.8599999</v>
      </c>
      <c r="F32" s="15">
        <v>778983455.74000001</v>
      </c>
      <c r="G32" s="25">
        <f t="shared" si="1"/>
        <v>73.000753766127488</v>
      </c>
      <c r="H32" s="39">
        <f t="shared" si="2"/>
        <v>71.260340342182843</v>
      </c>
      <c r="I32" s="55">
        <f t="shared" si="0"/>
        <v>129.06160535651344</v>
      </c>
    </row>
    <row r="33" spans="1:9" ht="36" customHeight="1" outlineLevel="1" x14ac:dyDescent="0.25">
      <c r="A33" s="13" t="s">
        <v>54</v>
      </c>
      <c r="B33" s="14" t="s">
        <v>55</v>
      </c>
      <c r="C33" s="63">
        <v>2850000</v>
      </c>
      <c r="D33" s="58">
        <v>5000000</v>
      </c>
      <c r="E33" s="15">
        <v>6400000</v>
      </c>
      <c r="F33" s="15">
        <v>5997850</v>
      </c>
      <c r="G33" s="25">
        <f t="shared" si="1"/>
        <v>119.95699999999999</v>
      </c>
      <c r="H33" s="39">
        <f t="shared" si="2"/>
        <v>93.716406250000006</v>
      </c>
      <c r="I33" s="55">
        <f t="shared" si="0"/>
        <v>210.45087719298246</v>
      </c>
    </row>
    <row r="34" spans="1:9" ht="31.5" x14ac:dyDescent="0.25">
      <c r="A34" s="16" t="s">
        <v>56</v>
      </c>
      <c r="B34" s="17" t="s">
        <v>57</v>
      </c>
      <c r="C34" s="64">
        <v>19965616.579999998</v>
      </c>
      <c r="D34" s="53">
        <v>22677700</v>
      </c>
      <c r="E34" s="18">
        <v>31932689.170000002</v>
      </c>
      <c r="F34" s="18">
        <v>7607878.6600000001</v>
      </c>
      <c r="G34" s="29">
        <f t="shared" si="1"/>
        <v>33.54784065403458</v>
      </c>
      <c r="H34" s="40">
        <f t="shared" si="2"/>
        <v>23.824735272052877</v>
      </c>
      <c r="I34" s="56">
        <f t="shared" si="0"/>
        <v>38.104902142721606</v>
      </c>
    </row>
    <row r="35" spans="1:9" ht="45.75" customHeight="1" outlineLevel="2" x14ac:dyDescent="0.25">
      <c r="A35" s="13" t="s">
        <v>58</v>
      </c>
      <c r="B35" s="14" t="s">
        <v>59</v>
      </c>
      <c r="C35" s="63">
        <v>18508759.010000002</v>
      </c>
      <c r="D35" s="58">
        <v>14587980</v>
      </c>
      <c r="E35" s="15">
        <v>24542969.170000002</v>
      </c>
      <c r="F35" s="15">
        <v>4693362.0999999996</v>
      </c>
      <c r="G35" s="25">
        <f t="shared" si="1"/>
        <v>32.172803225669355</v>
      </c>
      <c r="H35" s="39">
        <f t="shared" si="2"/>
        <v>19.123041175217345</v>
      </c>
      <c r="I35" s="55">
        <f t="shared" si="0"/>
        <v>25.357519093874672</v>
      </c>
    </row>
    <row r="36" spans="1:9" ht="47.25" outlineLevel="2" x14ac:dyDescent="0.25">
      <c r="A36" s="13" t="s">
        <v>60</v>
      </c>
      <c r="B36" s="14" t="s">
        <v>61</v>
      </c>
      <c r="C36" s="63">
        <v>1326600</v>
      </c>
      <c r="D36" s="58">
        <v>6959720</v>
      </c>
      <c r="E36" s="15">
        <v>6259720</v>
      </c>
      <c r="F36" s="15">
        <v>2810013.72</v>
      </c>
      <c r="G36" s="25">
        <f t="shared" si="1"/>
        <v>40.375384641910884</v>
      </c>
      <c r="H36" s="39">
        <f t="shared" si="2"/>
        <v>44.89040596065</v>
      </c>
      <c r="I36" s="55">
        <f t="shared" si="0"/>
        <v>211.82072365445501</v>
      </c>
    </row>
    <row r="37" spans="1:9" ht="47.25" customHeight="1" outlineLevel="2" x14ac:dyDescent="0.25">
      <c r="A37" s="13" t="s">
        <v>62</v>
      </c>
      <c r="B37" s="14" t="s">
        <v>63</v>
      </c>
      <c r="C37" s="15">
        <v>0</v>
      </c>
      <c r="D37" s="58">
        <v>250000</v>
      </c>
      <c r="E37" s="15">
        <v>250000</v>
      </c>
      <c r="F37" s="15">
        <v>0</v>
      </c>
      <c r="G37" s="25">
        <f t="shared" si="1"/>
        <v>0</v>
      </c>
      <c r="H37" s="39">
        <f t="shared" si="2"/>
        <v>0</v>
      </c>
      <c r="I37" s="55">
        <v>0</v>
      </c>
    </row>
    <row r="38" spans="1:9" ht="68.25" customHeight="1" outlineLevel="2" x14ac:dyDescent="0.25">
      <c r="A38" s="13" t="s">
        <v>64</v>
      </c>
      <c r="B38" s="14" t="s">
        <v>65</v>
      </c>
      <c r="C38" s="63">
        <v>130257.57</v>
      </c>
      <c r="D38" s="58">
        <v>880000</v>
      </c>
      <c r="E38" s="15">
        <v>880000</v>
      </c>
      <c r="F38" s="15">
        <v>104502.84</v>
      </c>
      <c r="G38" s="25">
        <f t="shared" si="1"/>
        <v>11.875322727272726</v>
      </c>
      <c r="H38" s="39">
        <f t="shared" si="2"/>
        <v>11.875322727272726</v>
      </c>
      <c r="I38" s="55">
        <f t="shared" si="0"/>
        <v>80.227843955633432</v>
      </c>
    </row>
    <row r="39" spans="1:9" ht="51.75" customHeight="1" x14ac:dyDescent="0.25">
      <c r="A39" s="16" t="s">
        <v>66</v>
      </c>
      <c r="B39" s="17" t="s">
        <v>67</v>
      </c>
      <c r="C39" s="64">
        <v>2793399370.3200002</v>
      </c>
      <c r="D39" s="53">
        <v>1527241500</v>
      </c>
      <c r="E39" s="18">
        <v>2042996786.8900001</v>
      </c>
      <c r="F39" s="18">
        <v>1066566921.27</v>
      </c>
      <c r="G39" s="29">
        <f t="shared" si="1"/>
        <v>69.836166792874607</v>
      </c>
      <c r="H39" s="40">
        <f t="shared" si="2"/>
        <v>52.206000915625843</v>
      </c>
      <c r="I39" s="56">
        <f t="shared" si="0"/>
        <v>38.181684029943007</v>
      </c>
    </row>
    <row r="40" spans="1:9" ht="15.75" outlineLevel="3" x14ac:dyDescent="0.25">
      <c r="A40" s="13" t="s">
        <v>23</v>
      </c>
      <c r="B40" s="14" t="s">
        <v>68</v>
      </c>
      <c r="C40" s="63">
        <v>51839110.43</v>
      </c>
      <c r="D40" s="58">
        <v>79019000</v>
      </c>
      <c r="E40" s="15">
        <v>79047646.659999996</v>
      </c>
      <c r="F40" s="15">
        <v>54869521.75</v>
      </c>
      <c r="G40" s="25">
        <f t="shared" si="1"/>
        <v>69.438390450398003</v>
      </c>
      <c r="H40" s="39">
        <f t="shared" si="2"/>
        <v>69.413226159666678</v>
      </c>
      <c r="I40" s="55">
        <f t="shared" si="0"/>
        <v>105.8458011622172</v>
      </c>
    </row>
    <row r="41" spans="1:9" ht="31.5" outlineLevel="3" x14ac:dyDescent="0.25">
      <c r="A41" s="13" t="s">
        <v>10</v>
      </c>
      <c r="B41" s="14" t="s">
        <v>69</v>
      </c>
      <c r="C41" s="63">
        <v>0</v>
      </c>
      <c r="D41" s="58">
        <v>11968600</v>
      </c>
      <c r="E41" s="15">
        <v>15104678</v>
      </c>
      <c r="F41" s="15">
        <v>9652944.1699999999</v>
      </c>
      <c r="G41" s="25">
        <f t="shared" si="1"/>
        <v>80.652241448456792</v>
      </c>
      <c r="H41" s="39">
        <f t="shared" si="2"/>
        <v>63.906984114457785</v>
      </c>
      <c r="I41" s="55">
        <v>0</v>
      </c>
    </row>
    <row r="42" spans="1:9" ht="47.25" customHeight="1" outlineLevel="1" x14ac:dyDescent="0.25">
      <c r="A42" s="13" t="s">
        <v>70</v>
      </c>
      <c r="B42" s="14" t="s">
        <v>71</v>
      </c>
      <c r="C42" s="63">
        <v>652232204.88</v>
      </c>
      <c r="D42" s="58">
        <v>489642600</v>
      </c>
      <c r="E42" s="15">
        <v>326427715.87</v>
      </c>
      <c r="F42" s="15">
        <v>37794277.030000001</v>
      </c>
      <c r="G42" s="25">
        <f t="shared" si="1"/>
        <v>7.7187477212971256</v>
      </c>
      <c r="H42" s="39">
        <f t="shared" si="2"/>
        <v>11.578145847471969</v>
      </c>
      <c r="I42" s="55">
        <f t="shared" si="0"/>
        <v>5.7946045514501279</v>
      </c>
    </row>
    <row r="43" spans="1:9" ht="47.25" customHeight="1" outlineLevel="1" x14ac:dyDescent="0.25">
      <c r="A43" s="13" t="s">
        <v>72</v>
      </c>
      <c r="B43" s="14" t="s">
        <v>73</v>
      </c>
      <c r="C43" s="63">
        <v>1622929357.1199999</v>
      </c>
      <c r="D43" s="58">
        <v>142410300</v>
      </c>
      <c r="E43" s="15">
        <v>134802096.31</v>
      </c>
      <c r="F43" s="15">
        <v>83420859.379999995</v>
      </c>
      <c r="G43" s="25">
        <f t="shared" si="1"/>
        <v>58.577827151547325</v>
      </c>
      <c r="H43" s="39">
        <f t="shared" si="2"/>
        <v>61.883948145850603</v>
      </c>
      <c r="I43" s="55">
        <f t="shared" si="0"/>
        <v>5.1401411290036716</v>
      </c>
    </row>
    <row r="44" spans="1:9" ht="15.75" outlineLevel="1" x14ac:dyDescent="0.25">
      <c r="A44" s="13" t="s">
        <v>74</v>
      </c>
      <c r="B44" s="14" t="s">
        <v>75</v>
      </c>
      <c r="C44" s="63">
        <v>196391535.78</v>
      </c>
      <c r="D44" s="58">
        <v>153077100</v>
      </c>
      <c r="E44" s="15">
        <v>160927414.77000001</v>
      </c>
      <c r="F44" s="15">
        <v>39800818.539999999</v>
      </c>
      <c r="G44" s="25">
        <f t="shared" si="1"/>
        <v>26.000504673788566</v>
      </c>
      <c r="H44" s="39">
        <f t="shared" si="2"/>
        <v>24.732155547818845</v>
      </c>
      <c r="I44" s="55">
        <f t="shared" si="0"/>
        <v>20.266055959043634</v>
      </c>
    </row>
    <row r="45" spans="1:9" ht="31.5" outlineLevel="1" x14ac:dyDescent="0.25">
      <c r="A45" s="13" t="s">
        <v>76</v>
      </c>
      <c r="B45" s="14" t="s">
        <v>77</v>
      </c>
      <c r="C45" s="63">
        <v>0</v>
      </c>
      <c r="D45" s="58">
        <v>10000</v>
      </c>
      <c r="E45" s="15">
        <v>10000</v>
      </c>
      <c r="F45" s="15">
        <v>0</v>
      </c>
      <c r="G45" s="25">
        <f t="shared" si="1"/>
        <v>0</v>
      </c>
      <c r="H45" s="39">
        <f t="shared" si="2"/>
        <v>0</v>
      </c>
      <c r="I45" s="55">
        <v>0</v>
      </c>
    </row>
    <row r="46" spans="1:9" ht="21.75" customHeight="1" outlineLevel="1" x14ac:dyDescent="0.25">
      <c r="A46" s="13" t="s">
        <v>78</v>
      </c>
      <c r="B46" s="14" t="s">
        <v>79</v>
      </c>
      <c r="C46" s="63">
        <v>11666687</v>
      </c>
      <c r="D46" s="58">
        <v>11000000</v>
      </c>
      <c r="E46" s="15">
        <v>23154507.5</v>
      </c>
      <c r="F46" s="15">
        <v>22281249.5</v>
      </c>
      <c r="G46" s="25">
        <f t="shared" si="1"/>
        <v>202.55681363636364</v>
      </c>
      <c r="H46" s="39">
        <f t="shared" si="2"/>
        <v>96.228561544658206</v>
      </c>
      <c r="I46" s="55">
        <f t="shared" si="0"/>
        <v>190.98180571742432</v>
      </c>
    </row>
    <row r="47" spans="1:9" ht="15.75" outlineLevel="1" x14ac:dyDescent="0.25">
      <c r="A47" s="13" t="s">
        <v>80</v>
      </c>
      <c r="B47" s="14" t="s">
        <v>81</v>
      </c>
      <c r="C47" s="63">
        <v>120863815.23</v>
      </c>
      <c r="D47" s="58">
        <v>260938900</v>
      </c>
      <c r="E47" s="15">
        <v>795337915</v>
      </c>
      <c r="F47" s="15">
        <v>510278672.57999998</v>
      </c>
      <c r="G47" s="25">
        <f t="shared" si="1"/>
        <v>195.55484926931169</v>
      </c>
      <c r="H47" s="39">
        <f t="shared" si="2"/>
        <v>64.158725864339047</v>
      </c>
      <c r="I47" s="55">
        <f t="shared" si="0"/>
        <v>422.19308699543853</v>
      </c>
    </row>
    <row r="48" spans="1:9" ht="48.75" customHeight="1" outlineLevel="1" x14ac:dyDescent="0.25">
      <c r="A48" s="13" t="s">
        <v>82</v>
      </c>
      <c r="B48" s="14" t="s">
        <v>83</v>
      </c>
      <c r="C48" s="63">
        <v>81972477.239999995</v>
      </c>
      <c r="D48" s="58">
        <v>295934400</v>
      </c>
      <c r="E48" s="15">
        <v>426533216.11000001</v>
      </c>
      <c r="F48" s="15">
        <v>249064664.75</v>
      </c>
      <c r="G48" s="25">
        <f t="shared" si="1"/>
        <v>84.162119966452025</v>
      </c>
      <c r="H48" s="39">
        <f t="shared" si="2"/>
        <v>58.392794592055388</v>
      </c>
      <c r="I48" s="55">
        <f t="shared" si="0"/>
        <v>303.83937772282462</v>
      </c>
    </row>
    <row r="49" spans="1:9" ht="47.25" customHeight="1" outlineLevel="1" x14ac:dyDescent="0.25">
      <c r="A49" s="13" t="s">
        <v>84</v>
      </c>
      <c r="B49" s="14" t="s">
        <v>85</v>
      </c>
      <c r="C49" s="63">
        <v>1031480</v>
      </c>
      <c r="D49" s="58">
        <v>1031500</v>
      </c>
      <c r="E49" s="15">
        <v>1031500</v>
      </c>
      <c r="F49" s="15">
        <v>0</v>
      </c>
      <c r="G49" s="25">
        <f t="shared" si="1"/>
        <v>0</v>
      </c>
      <c r="H49" s="39">
        <f t="shared" si="2"/>
        <v>0</v>
      </c>
      <c r="I49" s="55">
        <f t="shared" si="0"/>
        <v>0</v>
      </c>
    </row>
    <row r="50" spans="1:9" ht="36" customHeight="1" outlineLevel="1" x14ac:dyDescent="0.25">
      <c r="A50" s="13" t="s">
        <v>86</v>
      </c>
      <c r="B50" s="14" t="s">
        <v>87</v>
      </c>
      <c r="C50" s="63">
        <v>17653204.25</v>
      </c>
      <c r="D50" s="58">
        <v>27344300</v>
      </c>
      <c r="E50" s="15">
        <v>27344300</v>
      </c>
      <c r="F50" s="15">
        <v>19228627.530000001</v>
      </c>
      <c r="G50" s="25">
        <f t="shared" si="1"/>
        <v>70.320423378912608</v>
      </c>
      <c r="H50" s="39">
        <f t="shared" si="2"/>
        <v>70.320423378912608</v>
      </c>
      <c r="I50" s="55">
        <f t="shared" si="0"/>
        <v>108.92429078420706</v>
      </c>
    </row>
    <row r="51" spans="1:9" ht="36" customHeight="1" outlineLevel="1" x14ac:dyDescent="0.25">
      <c r="A51" s="13" t="s">
        <v>88</v>
      </c>
      <c r="B51" s="14" t="s">
        <v>89</v>
      </c>
      <c r="C51" s="63">
        <v>36819498.390000001</v>
      </c>
      <c r="D51" s="58">
        <v>54864800</v>
      </c>
      <c r="E51" s="15">
        <v>53275796.670000002</v>
      </c>
      <c r="F51" s="15">
        <v>40175286.039999999</v>
      </c>
      <c r="G51" s="25">
        <f t="shared" si="1"/>
        <v>73.225977384406761</v>
      </c>
      <c r="H51" s="39">
        <f t="shared" si="2"/>
        <v>75.410014586648131</v>
      </c>
      <c r="I51" s="55">
        <f t="shared" si="0"/>
        <v>109.11415906445758</v>
      </c>
    </row>
    <row r="52" spans="1:9" ht="34.5" customHeight="1" x14ac:dyDescent="0.25">
      <c r="A52" s="16" t="s">
        <v>90</v>
      </c>
      <c r="B52" s="17" t="s">
        <v>91</v>
      </c>
      <c r="C52" s="59">
        <v>0</v>
      </c>
      <c r="D52" s="18">
        <v>500000</v>
      </c>
      <c r="E52" s="18">
        <v>500000</v>
      </c>
      <c r="F52" s="18">
        <v>0</v>
      </c>
      <c r="G52" s="29">
        <f t="shared" si="1"/>
        <v>0</v>
      </c>
      <c r="H52" s="40">
        <f t="shared" si="2"/>
        <v>0</v>
      </c>
      <c r="I52" s="56">
        <v>0</v>
      </c>
    </row>
    <row r="53" spans="1:9" ht="35.25" customHeight="1" outlineLevel="2" x14ac:dyDescent="0.25">
      <c r="A53" s="13" t="s">
        <v>92</v>
      </c>
      <c r="B53" s="14" t="s">
        <v>93</v>
      </c>
      <c r="C53" s="63">
        <v>0</v>
      </c>
      <c r="D53" s="15">
        <v>500000</v>
      </c>
      <c r="E53" s="15">
        <v>500000</v>
      </c>
      <c r="F53" s="15">
        <v>0</v>
      </c>
      <c r="G53" s="25">
        <f t="shared" si="1"/>
        <v>0</v>
      </c>
      <c r="H53" s="39">
        <f t="shared" si="2"/>
        <v>0</v>
      </c>
      <c r="I53" s="55">
        <v>0</v>
      </c>
    </row>
    <row r="54" spans="1:9" ht="31.5" x14ac:dyDescent="0.25">
      <c r="A54" s="16" t="s">
        <v>94</v>
      </c>
      <c r="B54" s="17" t="s">
        <v>95</v>
      </c>
      <c r="C54" s="67">
        <v>221387996.13999999</v>
      </c>
      <c r="D54" s="53">
        <v>341574600</v>
      </c>
      <c r="E54" s="18">
        <v>342941238.94</v>
      </c>
      <c r="F54" s="18">
        <v>179481112.88</v>
      </c>
      <c r="G54" s="29">
        <f t="shared" si="1"/>
        <v>52.545216441737765</v>
      </c>
      <c r="H54" s="40">
        <f t="shared" si="2"/>
        <v>52.335820980515415</v>
      </c>
      <c r="I54" s="56">
        <f t="shared" si="0"/>
        <v>81.070842145615174</v>
      </c>
    </row>
    <row r="55" spans="1:9" ht="21.75" customHeight="1" outlineLevel="1" x14ac:dyDescent="0.25">
      <c r="A55" s="13" t="s">
        <v>96</v>
      </c>
      <c r="B55" s="14" t="s">
        <v>97</v>
      </c>
      <c r="C55" s="66">
        <v>221375996.13999999</v>
      </c>
      <c r="D55" s="58">
        <v>337974600</v>
      </c>
      <c r="E55" s="15">
        <v>339341238.94</v>
      </c>
      <c r="F55" s="15">
        <v>179313452.88</v>
      </c>
      <c r="G55" s="25">
        <f t="shared" si="1"/>
        <v>53.055304416367385</v>
      </c>
      <c r="H55" s="39">
        <f t="shared" si="2"/>
        <v>52.841633230349878</v>
      </c>
      <c r="I55" s="55">
        <f t="shared" si="0"/>
        <v>80.999501303926692</v>
      </c>
    </row>
    <row r="56" spans="1:9" ht="34.5" customHeight="1" outlineLevel="1" x14ac:dyDescent="0.25">
      <c r="A56" s="13" t="s">
        <v>98</v>
      </c>
      <c r="B56" s="14" t="s">
        <v>99</v>
      </c>
      <c r="C56" s="66">
        <v>12000</v>
      </c>
      <c r="D56" s="58">
        <v>600000</v>
      </c>
      <c r="E56" s="15">
        <v>600000</v>
      </c>
      <c r="F56" s="15">
        <v>38000</v>
      </c>
      <c r="G56" s="25">
        <f t="shared" si="1"/>
        <v>6.333333333333333</v>
      </c>
      <c r="H56" s="39">
        <f t="shared" si="2"/>
        <v>6.333333333333333</v>
      </c>
      <c r="I56" s="55">
        <f t="shared" si="0"/>
        <v>316.66666666666669</v>
      </c>
    </row>
    <row r="57" spans="1:9" ht="51.75" customHeight="1" outlineLevel="1" x14ac:dyDescent="0.25">
      <c r="A57" s="13" t="s">
        <v>100</v>
      </c>
      <c r="B57" s="14" t="s">
        <v>101</v>
      </c>
      <c r="C57" s="66">
        <v>0</v>
      </c>
      <c r="D57" s="58">
        <v>3000000</v>
      </c>
      <c r="E57" s="15">
        <v>3000000</v>
      </c>
      <c r="F57" s="15">
        <v>129660</v>
      </c>
      <c r="G57" s="25">
        <f t="shared" si="1"/>
        <v>4.3220000000000001</v>
      </c>
      <c r="H57" s="39">
        <f t="shared" si="2"/>
        <v>4.3220000000000001</v>
      </c>
      <c r="I57" s="55">
        <v>0</v>
      </c>
    </row>
    <row r="58" spans="1:9" ht="36" customHeight="1" x14ac:dyDescent="0.25">
      <c r="A58" s="16" t="s">
        <v>102</v>
      </c>
      <c r="B58" s="17" t="s">
        <v>103</v>
      </c>
      <c r="C58" s="69">
        <v>184679333.5</v>
      </c>
      <c r="D58" s="53">
        <v>285600200</v>
      </c>
      <c r="E58" s="18">
        <v>299079170.07999998</v>
      </c>
      <c r="F58" s="18">
        <v>192514023.46000001</v>
      </c>
      <c r="G58" s="29">
        <f t="shared" si="1"/>
        <v>67.406823755725668</v>
      </c>
      <c r="H58" s="40">
        <f t="shared" si="2"/>
        <v>64.368917236364169</v>
      </c>
      <c r="I58" s="56">
        <f t="shared" si="0"/>
        <v>104.24232089834784</v>
      </c>
    </row>
    <row r="59" spans="1:9" ht="31.5" outlineLevel="3" x14ac:dyDescent="0.25">
      <c r="A59" s="13" t="s">
        <v>10</v>
      </c>
      <c r="B59" s="14" t="s">
        <v>104</v>
      </c>
      <c r="C59" s="68">
        <v>141913382.21000001</v>
      </c>
      <c r="D59" s="58">
        <v>212022200</v>
      </c>
      <c r="E59" s="15">
        <v>224166384.11000001</v>
      </c>
      <c r="F59" s="15">
        <v>138395536.81999999</v>
      </c>
      <c r="G59" s="25">
        <f t="shared" si="1"/>
        <v>65.274078289914925</v>
      </c>
      <c r="H59" s="39">
        <f t="shared" si="2"/>
        <v>61.737863761092889</v>
      </c>
      <c r="I59" s="55">
        <f t="shared" si="0"/>
        <v>97.521132020661454</v>
      </c>
    </row>
    <row r="60" spans="1:9" ht="51" customHeight="1" outlineLevel="3" x14ac:dyDescent="0.25">
      <c r="A60" s="13" t="s">
        <v>105</v>
      </c>
      <c r="B60" s="14" t="s">
        <v>106</v>
      </c>
      <c r="C60" s="68">
        <v>37909690.969999999</v>
      </c>
      <c r="D60" s="58">
        <v>65708900</v>
      </c>
      <c r="E60" s="15">
        <v>61732536.07</v>
      </c>
      <c r="F60" s="15">
        <v>43341517.280000001</v>
      </c>
      <c r="G60" s="25">
        <f t="shared" si="1"/>
        <v>65.959888660440214</v>
      </c>
      <c r="H60" s="39">
        <f t="shared" si="2"/>
        <v>70.208548099909621</v>
      </c>
      <c r="I60" s="55">
        <f t="shared" si="0"/>
        <v>114.3283318091369</v>
      </c>
    </row>
    <row r="61" spans="1:9" ht="31.5" customHeight="1" outlineLevel="1" x14ac:dyDescent="0.25">
      <c r="A61" s="13" t="s">
        <v>107</v>
      </c>
      <c r="B61" s="14" t="s">
        <v>108</v>
      </c>
      <c r="C61" s="68">
        <v>4856260.32</v>
      </c>
      <c r="D61" s="58">
        <v>7859100</v>
      </c>
      <c r="E61" s="15">
        <v>13170249.9</v>
      </c>
      <c r="F61" s="15">
        <v>10776969.359999999</v>
      </c>
      <c r="G61" s="25">
        <f t="shared" si="1"/>
        <v>137.12727106157192</v>
      </c>
      <c r="H61" s="39">
        <f t="shared" si="2"/>
        <v>81.828131142750749</v>
      </c>
      <c r="I61" s="55">
        <f t="shared" si="0"/>
        <v>221.9191033811795</v>
      </c>
    </row>
    <row r="62" spans="1:9" ht="19.5" customHeight="1" outlineLevel="1" x14ac:dyDescent="0.25">
      <c r="A62" s="13" t="s">
        <v>109</v>
      </c>
      <c r="B62" s="14" t="s">
        <v>110</v>
      </c>
      <c r="C62" s="68">
        <v>0</v>
      </c>
      <c r="D62" s="58">
        <v>10000</v>
      </c>
      <c r="E62" s="15">
        <v>10000</v>
      </c>
      <c r="F62" s="15">
        <v>0</v>
      </c>
      <c r="G62" s="25">
        <f t="shared" si="1"/>
        <v>0</v>
      </c>
      <c r="H62" s="39">
        <f t="shared" si="2"/>
        <v>0</v>
      </c>
      <c r="I62" s="55">
        <v>0</v>
      </c>
    </row>
    <row r="63" spans="1:9" ht="31.5" x14ac:dyDescent="0.25">
      <c r="A63" s="16" t="s">
        <v>111</v>
      </c>
      <c r="B63" s="17" t="s">
        <v>112</v>
      </c>
      <c r="C63" s="71">
        <v>486517023.39999998</v>
      </c>
      <c r="D63" s="53">
        <v>896745293.37</v>
      </c>
      <c r="E63" s="18">
        <v>1021623693.98</v>
      </c>
      <c r="F63" s="18">
        <v>659290522.30999994</v>
      </c>
      <c r="G63" s="29">
        <f t="shared" si="1"/>
        <v>73.520377211277363</v>
      </c>
      <c r="H63" s="40">
        <f t="shared" si="2"/>
        <v>64.533597467925077</v>
      </c>
      <c r="I63" s="56">
        <f t="shared" si="0"/>
        <v>135.51232343373741</v>
      </c>
    </row>
    <row r="64" spans="1:9" ht="31.5" outlineLevel="1" x14ac:dyDescent="0.25">
      <c r="A64" s="13" t="s">
        <v>113</v>
      </c>
      <c r="B64" s="14" t="s">
        <v>114</v>
      </c>
      <c r="C64" s="70">
        <v>384592904.73000002</v>
      </c>
      <c r="D64" s="58">
        <v>701076273.37</v>
      </c>
      <c r="E64" s="15">
        <v>815404425.46000004</v>
      </c>
      <c r="F64" s="15">
        <v>515463281.74000001</v>
      </c>
      <c r="G64" s="25">
        <f t="shared" si="1"/>
        <v>73.524565203472392</v>
      </c>
      <c r="H64" s="39">
        <f t="shared" si="2"/>
        <v>63.215659082204262</v>
      </c>
      <c r="I64" s="55">
        <f t="shared" si="0"/>
        <v>134.02828689777218</v>
      </c>
    </row>
    <row r="65" spans="1:9" ht="30.75" customHeight="1" outlineLevel="1" x14ac:dyDescent="0.25">
      <c r="A65" s="13" t="s">
        <v>115</v>
      </c>
      <c r="B65" s="14" t="s">
        <v>116</v>
      </c>
      <c r="C65" s="70">
        <v>37531786.759999998</v>
      </c>
      <c r="D65" s="58">
        <v>56425520</v>
      </c>
      <c r="E65" s="15">
        <v>62107814.969999999</v>
      </c>
      <c r="F65" s="15">
        <v>49434926.18</v>
      </c>
      <c r="G65" s="25">
        <f t="shared" si="1"/>
        <v>87.610935938206694</v>
      </c>
      <c r="H65" s="39">
        <f t="shared" si="2"/>
        <v>79.595339497740511</v>
      </c>
      <c r="I65" s="55">
        <f t="shared" si="0"/>
        <v>131.7148221482648</v>
      </c>
    </row>
    <row r="66" spans="1:9" ht="47.25" customHeight="1" outlineLevel="1" x14ac:dyDescent="0.25">
      <c r="A66" s="13" t="s">
        <v>117</v>
      </c>
      <c r="B66" s="14" t="s">
        <v>118</v>
      </c>
      <c r="C66" s="70">
        <v>11040281.359999999</v>
      </c>
      <c r="D66" s="58">
        <v>36163400</v>
      </c>
      <c r="E66" s="15">
        <v>44222554.039999999</v>
      </c>
      <c r="F66" s="15">
        <v>27915678.550000001</v>
      </c>
      <c r="G66" s="25">
        <f t="shared" si="1"/>
        <v>77.193180259599487</v>
      </c>
      <c r="H66" s="39">
        <f t="shared" si="2"/>
        <v>63.125432612394633</v>
      </c>
      <c r="I66" s="55">
        <f t="shared" si="0"/>
        <v>252.85296306977455</v>
      </c>
    </row>
    <row r="67" spans="1:9" ht="31.5" outlineLevel="1" x14ac:dyDescent="0.25">
      <c r="A67" s="13" t="s">
        <v>119</v>
      </c>
      <c r="B67" s="14" t="s">
        <v>120</v>
      </c>
      <c r="C67" s="70">
        <v>49940233.880000003</v>
      </c>
      <c r="D67" s="58">
        <v>99080100</v>
      </c>
      <c r="E67" s="15">
        <v>95888899.510000005</v>
      </c>
      <c r="F67" s="15">
        <v>62509969.170000002</v>
      </c>
      <c r="G67" s="25">
        <f t="shared" si="1"/>
        <v>63.090337181734782</v>
      </c>
      <c r="H67" s="39">
        <f t="shared" si="2"/>
        <v>65.189995389905377</v>
      </c>
      <c r="I67" s="55">
        <f t="shared" si="0"/>
        <v>125.16955631446073</v>
      </c>
    </row>
    <row r="68" spans="1:9" ht="17.25" customHeight="1" outlineLevel="1" x14ac:dyDescent="0.25">
      <c r="A68" s="13" t="s">
        <v>121</v>
      </c>
      <c r="B68" s="14" t="s">
        <v>122</v>
      </c>
      <c r="C68" s="70">
        <v>3411816.67</v>
      </c>
      <c r="D68" s="58">
        <v>4000000</v>
      </c>
      <c r="E68" s="15">
        <v>0</v>
      </c>
      <c r="F68" s="15">
        <v>0</v>
      </c>
      <c r="G68" s="25">
        <f t="shared" si="1"/>
        <v>0</v>
      </c>
      <c r="H68" s="39">
        <v>0</v>
      </c>
      <c r="I68" s="55">
        <f t="shared" si="0"/>
        <v>0</v>
      </c>
    </row>
    <row r="69" spans="1:9" ht="20.25" customHeight="1" outlineLevel="1" x14ac:dyDescent="0.25">
      <c r="A69" s="13" t="s">
        <v>123</v>
      </c>
      <c r="B69" s="14" t="s">
        <v>124</v>
      </c>
      <c r="C69" s="70">
        <v>0</v>
      </c>
      <c r="D69" s="58">
        <v>0</v>
      </c>
      <c r="E69" s="15">
        <v>4000000</v>
      </c>
      <c r="F69" s="15">
        <v>3966666.67</v>
      </c>
      <c r="G69" s="25">
        <v>0</v>
      </c>
      <c r="H69" s="39">
        <f t="shared" si="2"/>
        <v>99.166666750000005</v>
      </c>
      <c r="I69" s="55">
        <v>0</v>
      </c>
    </row>
    <row r="70" spans="1:9" ht="35.25" customHeight="1" x14ac:dyDescent="0.25">
      <c r="A70" s="16" t="s">
        <v>125</v>
      </c>
      <c r="B70" s="17" t="s">
        <v>126</v>
      </c>
      <c r="C70" s="75">
        <v>605639493.76999998</v>
      </c>
      <c r="D70" s="53">
        <v>101552700</v>
      </c>
      <c r="E70" s="18">
        <v>114792646.53</v>
      </c>
      <c r="F70" s="18">
        <v>73895653.019999996</v>
      </c>
      <c r="G70" s="29">
        <f t="shared" si="1"/>
        <v>72.765818161407822</v>
      </c>
      <c r="H70" s="40">
        <f t="shared" si="2"/>
        <v>64.373159129742731</v>
      </c>
      <c r="I70" s="56">
        <f t="shared" si="0"/>
        <v>12.201260614629419</v>
      </c>
    </row>
    <row r="71" spans="1:9" ht="15.75" outlineLevel="3" x14ac:dyDescent="0.25">
      <c r="A71" s="13" t="s">
        <v>23</v>
      </c>
      <c r="B71" s="14" t="s">
        <v>127</v>
      </c>
      <c r="C71" s="74">
        <v>28338331.960000001</v>
      </c>
      <c r="D71" s="58">
        <v>46424200</v>
      </c>
      <c r="E71" s="15">
        <v>49605737.310000002</v>
      </c>
      <c r="F71" s="15">
        <v>37009712.060000002</v>
      </c>
      <c r="G71" s="25">
        <f t="shared" si="1"/>
        <v>79.720731988919582</v>
      </c>
      <c r="H71" s="39">
        <f t="shared" si="2"/>
        <v>74.607724966803843</v>
      </c>
      <c r="I71" s="55">
        <f t="shared" si="0"/>
        <v>130.59947251743608</v>
      </c>
    </row>
    <row r="72" spans="1:9" ht="31.5" outlineLevel="3" x14ac:dyDescent="0.25">
      <c r="A72" s="13" t="s">
        <v>10</v>
      </c>
      <c r="B72" s="14" t="s">
        <v>128</v>
      </c>
      <c r="C72" s="74">
        <v>0</v>
      </c>
      <c r="D72" s="58">
        <v>0</v>
      </c>
      <c r="E72" s="15">
        <v>2802682.6</v>
      </c>
      <c r="F72" s="15">
        <v>2078368.19</v>
      </c>
      <c r="G72" s="25">
        <v>0</v>
      </c>
      <c r="H72" s="39">
        <f t="shared" si="2"/>
        <v>74.15638824032375</v>
      </c>
      <c r="I72" s="55">
        <v>0</v>
      </c>
    </row>
    <row r="73" spans="1:9" ht="31.5" customHeight="1" outlineLevel="1" x14ac:dyDescent="0.25">
      <c r="A73" s="13" t="s">
        <v>129</v>
      </c>
      <c r="B73" s="14" t="s">
        <v>130</v>
      </c>
      <c r="C73" s="74">
        <v>4281395.03</v>
      </c>
      <c r="D73" s="58">
        <v>11380100</v>
      </c>
      <c r="E73" s="15">
        <v>18849766.670000002</v>
      </c>
      <c r="F73" s="15">
        <v>6262682.2599999998</v>
      </c>
      <c r="G73" s="25">
        <f t="shared" si="1"/>
        <v>55.031873709369862</v>
      </c>
      <c r="H73" s="39">
        <f t="shared" si="2"/>
        <v>33.224189824944922</v>
      </c>
      <c r="I73" s="55">
        <f t="shared" ref="I73:I137" si="3">F73/C73%</f>
        <v>146.2766742175622</v>
      </c>
    </row>
    <row r="74" spans="1:9" ht="34.5" customHeight="1" outlineLevel="1" x14ac:dyDescent="0.25">
      <c r="A74" s="13" t="s">
        <v>131</v>
      </c>
      <c r="B74" s="14" t="s">
        <v>132</v>
      </c>
      <c r="C74" s="74">
        <v>27138966.780000001</v>
      </c>
      <c r="D74" s="58">
        <v>43548400</v>
      </c>
      <c r="E74" s="15">
        <v>43334459.950000003</v>
      </c>
      <c r="F74" s="15">
        <v>28544890.510000002</v>
      </c>
      <c r="G74" s="25">
        <f t="shared" ref="G74:G138" si="4">F74/D74%</f>
        <v>65.547506934812759</v>
      </c>
      <c r="H74" s="39">
        <f t="shared" ref="H74:H138" si="5">F74/E74%</f>
        <v>65.871111680947578</v>
      </c>
      <c r="I74" s="55">
        <f t="shared" si="3"/>
        <v>105.18046151644982</v>
      </c>
    </row>
    <row r="75" spans="1:9" ht="28.5" customHeight="1" outlineLevel="1" x14ac:dyDescent="0.25">
      <c r="A75" s="73" t="s">
        <v>386</v>
      </c>
      <c r="B75" s="14" t="s">
        <v>387</v>
      </c>
      <c r="C75" s="74">
        <v>545880800</v>
      </c>
      <c r="D75" s="65">
        <v>0</v>
      </c>
      <c r="E75" s="74">
        <v>0</v>
      </c>
      <c r="F75" s="74">
        <v>0</v>
      </c>
      <c r="G75" s="25" t="e">
        <f t="shared" si="4"/>
        <v>#DIV/0!</v>
      </c>
      <c r="H75" s="39" t="e">
        <f t="shared" si="5"/>
        <v>#DIV/0!</v>
      </c>
      <c r="I75" s="55">
        <f t="shared" si="3"/>
        <v>0</v>
      </c>
    </row>
    <row r="76" spans="1:9" ht="31.5" outlineLevel="1" x14ac:dyDescent="0.25">
      <c r="A76" s="13" t="s">
        <v>133</v>
      </c>
      <c r="B76" s="14" t="s">
        <v>134</v>
      </c>
      <c r="C76" s="74">
        <v>0</v>
      </c>
      <c r="D76" s="58">
        <v>200000</v>
      </c>
      <c r="E76" s="15">
        <v>200000</v>
      </c>
      <c r="F76" s="15">
        <v>0</v>
      </c>
      <c r="G76" s="25">
        <f t="shared" si="4"/>
        <v>0</v>
      </c>
      <c r="H76" s="39">
        <f t="shared" si="5"/>
        <v>0</v>
      </c>
      <c r="I76" s="55">
        <v>0</v>
      </c>
    </row>
    <row r="77" spans="1:9" ht="35.25" customHeight="1" x14ac:dyDescent="0.25">
      <c r="A77" s="16" t="s">
        <v>135</v>
      </c>
      <c r="B77" s="17" t="s">
        <v>136</v>
      </c>
      <c r="C77" s="77">
        <v>658364676.01999998</v>
      </c>
      <c r="D77" s="53">
        <v>2157238200</v>
      </c>
      <c r="E77" s="18">
        <v>2432433118.4299998</v>
      </c>
      <c r="F77" s="18">
        <v>1397688659.78</v>
      </c>
      <c r="G77" s="29">
        <f t="shared" si="4"/>
        <v>64.790650368605554</v>
      </c>
      <c r="H77" s="40">
        <f t="shared" si="5"/>
        <v>57.460517585870157</v>
      </c>
      <c r="I77" s="56">
        <f t="shared" si="3"/>
        <v>212.29703091445032</v>
      </c>
    </row>
    <row r="78" spans="1:9" ht="15.75" outlineLevel="3" x14ac:dyDescent="0.25">
      <c r="A78" s="13" t="s">
        <v>23</v>
      </c>
      <c r="B78" s="14" t="s">
        <v>137</v>
      </c>
      <c r="C78" s="76">
        <v>18987825.82</v>
      </c>
      <c r="D78" s="58">
        <v>31867000</v>
      </c>
      <c r="E78" s="15">
        <v>31636854.640000001</v>
      </c>
      <c r="F78" s="15">
        <v>23870942.010000002</v>
      </c>
      <c r="G78" s="25">
        <f t="shared" si="4"/>
        <v>74.908030282110019</v>
      </c>
      <c r="H78" s="39">
        <f t="shared" si="5"/>
        <v>75.452955995880899</v>
      </c>
      <c r="I78" s="55">
        <f t="shared" si="3"/>
        <v>125.71708965676619</v>
      </c>
    </row>
    <row r="79" spans="1:9" ht="31.5" outlineLevel="1" x14ac:dyDescent="0.25">
      <c r="A79" s="13" t="s">
        <v>138</v>
      </c>
      <c r="B79" s="14" t="s">
        <v>139</v>
      </c>
      <c r="C79" s="76">
        <v>309671031.43000001</v>
      </c>
      <c r="D79" s="58">
        <v>1596662512</v>
      </c>
      <c r="E79" s="15">
        <v>1823212047.2</v>
      </c>
      <c r="F79" s="15">
        <v>987965002.97000003</v>
      </c>
      <c r="G79" s="25">
        <f t="shared" si="4"/>
        <v>61.876883533293608</v>
      </c>
      <c r="H79" s="39">
        <f t="shared" si="5"/>
        <v>54.188156802016991</v>
      </c>
      <c r="I79" s="55">
        <f t="shared" si="3"/>
        <v>319.03694653250955</v>
      </c>
    </row>
    <row r="80" spans="1:9" ht="35.25" customHeight="1" outlineLevel="1" x14ac:dyDescent="0.25">
      <c r="A80" s="13" t="s">
        <v>140</v>
      </c>
      <c r="B80" s="14" t="s">
        <v>141</v>
      </c>
      <c r="C80" s="76">
        <v>321162875.06</v>
      </c>
      <c r="D80" s="58">
        <v>497178032</v>
      </c>
      <c r="E80" s="15">
        <v>501177249.73000002</v>
      </c>
      <c r="F80" s="15">
        <v>369163535.13999999</v>
      </c>
      <c r="G80" s="25">
        <f t="shared" si="4"/>
        <v>74.251779318358928</v>
      </c>
      <c r="H80" s="39">
        <f t="shared" si="5"/>
        <v>73.659276301723594</v>
      </c>
      <c r="I80" s="55">
        <f t="shared" si="3"/>
        <v>114.94589313009247</v>
      </c>
    </row>
    <row r="81" spans="1:9" ht="34.5" customHeight="1" outlineLevel="1" x14ac:dyDescent="0.25">
      <c r="A81" s="13" t="s">
        <v>142</v>
      </c>
      <c r="B81" s="14" t="s">
        <v>143</v>
      </c>
      <c r="C81" s="76">
        <v>8542943.7100000009</v>
      </c>
      <c r="D81" s="58">
        <v>31530656</v>
      </c>
      <c r="E81" s="15">
        <v>76406966.859999999</v>
      </c>
      <c r="F81" s="15">
        <v>16689179.66</v>
      </c>
      <c r="G81" s="25">
        <f t="shared" si="4"/>
        <v>52.93001090748001</v>
      </c>
      <c r="H81" s="39">
        <f t="shared" si="5"/>
        <v>21.842484194640889</v>
      </c>
      <c r="I81" s="55">
        <f t="shared" si="3"/>
        <v>195.35631073472211</v>
      </c>
    </row>
    <row r="82" spans="1:9" ht="31.5" x14ac:dyDescent="0.25">
      <c r="A82" s="16" t="s">
        <v>144</v>
      </c>
      <c r="B82" s="17" t="s">
        <v>145</v>
      </c>
      <c r="C82" s="79">
        <v>2480796997.0700002</v>
      </c>
      <c r="D82" s="53">
        <v>2588152800</v>
      </c>
      <c r="E82" s="18">
        <v>2441670690.9899998</v>
      </c>
      <c r="F82" s="18">
        <v>2101364815.49</v>
      </c>
      <c r="G82" s="29">
        <f t="shared" si="4"/>
        <v>81.191682944299117</v>
      </c>
      <c r="H82" s="40">
        <f t="shared" si="5"/>
        <v>86.062580971473295</v>
      </c>
      <c r="I82" s="56">
        <f t="shared" si="3"/>
        <v>84.705230535665066</v>
      </c>
    </row>
    <row r="83" spans="1:9" ht="15.75" outlineLevel="3" x14ac:dyDescent="0.25">
      <c r="A83" s="13" t="s">
        <v>23</v>
      </c>
      <c r="B83" s="14" t="s">
        <v>146</v>
      </c>
      <c r="C83" s="78">
        <v>151492261.09999999</v>
      </c>
      <c r="D83" s="58">
        <v>246135000</v>
      </c>
      <c r="E83" s="15">
        <v>240892384.71000001</v>
      </c>
      <c r="F83" s="15">
        <v>178608028.91999999</v>
      </c>
      <c r="G83" s="25">
        <f t="shared" si="4"/>
        <v>72.565067511731357</v>
      </c>
      <c r="H83" s="39">
        <f t="shared" si="5"/>
        <v>74.144323464196901</v>
      </c>
      <c r="I83" s="55">
        <f t="shared" si="3"/>
        <v>117.89911090052374</v>
      </c>
    </row>
    <row r="84" spans="1:9" ht="31.5" outlineLevel="3" x14ac:dyDescent="0.25">
      <c r="A84" s="13" t="s">
        <v>10</v>
      </c>
      <c r="B84" s="14" t="s">
        <v>147</v>
      </c>
      <c r="C84" s="78">
        <v>2008096.13</v>
      </c>
      <c r="D84" s="58">
        <v>27805827.370000001</v>
      </c>
      <c r="E84" s="15">
        <v>32255718.760000002</v>
      </c>
      <c r="F84" s="15">
        <v>16481809.050000001</v>
      </c>
      <c r="G84" s="25">
        <f t="shared" si="4"/>
        <v>59.274657900603948</v>
      </c>
      <c r="H84" s="39">
        <f t="shared" si="5"/>
        <v>51.097323772672922</v>
      </c>
      <c r="I84" s="55">
        <f t="shared" si="3"/>
        <v>820.76793056714882</v>
      </c>
    </row>
    <row r="85" spans="1:9" ht="35.25" customHeight="1" outlineLevel="3" x14ac:dyDescent="0.25">
      <c r="A85" s="13" t="s">
        <v>148</v>
      </c>
      <c r="B85" s="14" t="s">
        <v>149</v>
      </c>
      <c r="C85" s="15">
        <v>0</v>
      </c>
      <c r="D85" s="58">
        <v>0</v>
      </c>
      <c r="E85" s="15">
        <v>43410343.969999999</v>
      </c>
      <c r="F85" s="15">
        <v>7746396.54</v>
      </c>
      <c r="G85" s="25">
        <v>0</v>
      </c>
      <c r="H85" s="39">
        <f t="shared" si="5"/>
        <v>17.844586869326299</v>
      </c>
      <c r="I85" s="55">
        <v>0</v>
      </c>
    </row>
    <row r="86" spans="1:9" ht="31.5" outlineLevel="1" x14ac:dyDescent="0.25">
      <c r="A86" s="13" t="s">
        <v>150</v>
      </c>
      <c r="B86" s="14" t="s">
        <v>151</v>
      </c>
      <c r="C86" s="78">
        <v>1673126104.79</v>
      </c>
      <c r="D86" s="58">
        <v>1424823672.6300001</v>
      </c>
      <c r="E86" s="15">
        <v>1261706940.4000001</v>
      </c>
      <c r="F86" s="15">
        <v>1181049758.8199999</v>
      </c>
      <c r="G86" s="25">
        <f t="shared" si="4"/>
        <v>82.890941630690904</v>
      </c>
      <c r="H86" s="39">
        <f t="shared" si="5"/>
        <v>93.607296671093096</v>
      </c>
      <c r="I86" s="55">
        <f t="shared" si="3"/>
        <v>70.589404793743128</v>
      </c>
    </row>
    <row r="87" spans="1:9" ht="31.5" outlineLevel="1" x14ac:dyDescent="0.25">
      <c r="A87" s="13" t="s">
        <v>152</v>
      </c>
      <c r="B87" s="14" t="s">
        <v>153</v>
      </c>
      <c r="C87" s="78">
        <v>40136986.310000002</v>
      </c>
      <c r="D87" s="58">
        <v>50000000</v>
      </c>
      <c r="E87" s="15">
        <v>0</v>
      </c>
      <c r="F87" s="15">
        <v>0</v>
      </c>
      <c r="G87" s="25">
        <f t="shared" si="4"/>
        <v>0</v>
      </c>
      <c r="H87" s="39">
        <v>0</v>
      </c>
      <c r="I87" s="55">
        <f t="shared" si="3"/>
        <v>0</v>
      </c>
    </row>
    <row r="88" spans="1:9" ht="32.25" customHeight="1" outlineLevel="1" x14ac:dyDescent="0.25">
      <c r="A88" s="13" t="s">
        <v>154</v>
      </c>
      <c r="B88" s="14" t="s">
        <v>155</v>
      </c>
      <c r="C88" s="78">
        <v>21506125</v>
      </c>
      <c r="D88" s="58">
        <v>28099900</v>
      </c>
      <c r="E88" s="15">
        <v>28308100</v>
      </c>
      <c r="F88" s="15">
        <v>22907230.879999999</v>
      </c>
      <c r="G88" s="25">
        <f t="shared" si="4"/>
        <v>81.520684699945548</v>
      </c>
      <c r="H88" s="39">
        <f t="shared" si="5"/>
        <v>80.921117559991657</v>
      </c>
      <c r="I88" s="55">
        <f t="shared" si="3"/>
        <v>106.5149155415027</v>
      </c>
    </row>
    <row r="89" spans="1:9" ht="37.5" customHeight="1" outlineLevel="1" x14ac:dyDescent="0.25">
      <c r="A89" s="13" t="s">
        <v>156</v>
      </c>
      <c r="B89" s="14" t="s">
        <v>157</v>
      </c>
      <c r="C89" s="78">
        <v>592492835.65999997</v>
      </c>
      <c r="D89" s="58">
        <v>810138400</v>
      </c>
      <c r="E89" s="15">
        <v>833947203.14999998</v>
      </c>
      <c r="F89" s="15">
        <v>694467335.41999996</v>
      </c>
      <c r="G89" s="25">
        <f t="shared" si="4"/>
        <v>85.722061245337827</v>
      </c>
      <c r="H89" s="39">
        <f t="shared" si="5"/>
        <v>83.274736433774919</v>
      </c>
      <c r="I89" s="55">
        <f t="shared" si="3"/>
        <v>117.21109414705526</v>
      </c>
    </row>
    <row r="90" spans="1:9" ht="21.75" customHeight="1" outlineLevel="1" x14ac:dyDescent="0.25">
      <c r="A90" s="13" t="s">
        <v>158</v>
      </c>
      <c r="B90" s="14" t="s">
        <v>159</v>
      </c>
      <c r="C90" s="78">
        <v>34588.080000000002</v>
      </c>
      <c r="D90" s="58">
        <v>1150000</v>
      </c>
      <c r="E90" s="15">
        <v>1150000</v>
      </c>
      <c r="F90" s="15">
        <v>104255.86</v>
      </c>
      <c r="G90" s="25">
        <f t="shared" si="4"/>
        <v>9.0657269565217398</v>
      </c>
      <c r="H90" s="39">
        <f t="shared" si="5"/>
        <v>9.0657269565217398</v>
      </c>
      <c r="I90" s="55">
        <f t="shared" si="3"/>
        <v>301.42135672173765</v>
      </c>
    </row>
    <row r="91" spans="1:9" ht="36" customHeight="1" x14ac:dyDescent="0.25">
      <c r="A91" s="16" t="s">
        <v>160</v>
      </c>
      <c r="B91" s="17" t="s">
        <v>161</v>
      </c>
      <c r="C91" s="81">
        <v>472310</v>
      </c>
      <c r="D91" s="53">
        <v>472310</v>
      </c>
      <c r="E91" s="18">
        <v>902003.54</v>
      </c>
      <c r="F91" s="18">
        <v>899988.54</v>
      </c>
      <c r="G91" s="29">
        <f t="shared" si="4"/>
        <v>190.55038851601702</v>
      </c>
      <c r="H91" s="40">
        <f t="shared" si="5"/>
        <v>99.776608415527946</v>
      </c>
      <c r="I91" s="56">
        <f t="shared" si="3"/>
        <v>190.55038851601702</v>
      </c>
    </row>
    <row r="92" spans="1:9" ht="34.5" customHeight="1" outlineLevel="3" x14ac:dyDescent="0.25">
      <c r="A92" s="13" t="s">
        <v>162</v>
      </c>
      <c r="B92" s="14" t="s">
        <v>163</v>
      </c>
      <c r="C92" s="80">
        <v>472310</v>
      </c>
      <c r="D92" s="58">
        <v>472310</v>
      </c>
      <c r="E92" s="15">
        <v>902003.54</v>
      </c>
      <c r="F92" s="15">
        <v>899988.54</v>
      </c>
      <c r="G92" s="25">
        <f t="shared" si="4"/>
        <v>190.55038851601702</v>
      </c>
      <c r="H92" s="39">
        <f t="shared" si="5"/>
        <v>99.776608415527946</v>
      </c>
      <c r="I92" s="55">
        <f t="shared" si="3"/>
        <v>190.55038851601702</v>
      </c>
    </row>
    <row r="93" spans="1:9" ht="51" customHeight="1" x14ac:dyDescent="0.25">
      <c r="A93" s="16" t="s">
        <v>164</v>
      </c>
      <c r="B93" s="17" t="s">
        <v>165</v>
      </c>
      <c r="C93" s="83">
        <v>450577256.91000003</v>
      </c>
      <c r="D93" s="53">
        <v>437102300</v>
      </c>
      <c r="E93" s="18">
        <v>677991350.5</v>
      </c>
      <c r="F93" s="18">
        <v>386175188.76999998</v>
      </c>
      <c r="G93" s="29">
        <f t="shared" si="4"/>
        <v>88.348926274238309</v>
      </c>
      <c r="H93" s="40">
        <f t="shared" si="5"/>
        <v>56.958719087670723</v>
      </c>
      <c r="I93" s="56">
        <f t="shared" si="3"/>
        <v>85.70676456648944</v>
      </c>
    </row>
    <row r="94" spans="1:9" ht="36" customHeight="1" outlineLevel="1" x14ac:dyDescent="0.25">
      <c r="A94" s="13" t="s">
        <v>166</v>
      </c>
      <c r="B94" s="14" t="s">
        <v>167</v>
      </c>
      <c r="C94" s="82">
        <v>199401790.13999999</v>
      </c>
      <c r="D94" s="58">
        <v>89130700</v>
      </c>
      <c r="E94" s="15">
        <v>279406089.25999999</v>
      </c>
      <c r="F94" s="15">
        <v>119803578.29000001</v>
      </c>
      <c r="G94" s="25">
        <f t="shared" si="4"/>
        <v>134.41337080265274</v>
      </c>
      <c r="H94" s="39">
        <f t="shared" si="5"/>
        <v>42.877941066816682</v>
      </c>
      <c r="I94" s="55">
        <f t="shared" si="3"/>
        <v>60.081495861138421</v>
      </c>
    </row>
    <row r="95" spans="1:9" ht="50.25" customHeight="1" outlineLevel="1" x14ac:dyDescent="0.25">
      <c r="A95" s="13" t="s">
        <v>168</v>
      </c>
      <c r="B95" s="14" t="s">
        <v>169</v>
      </c>
      <c r="C95" s="82">
        <v>44434716.700000003</v>
      </c>
      <c r="D95" s="58">
        <v>59265900</v>
      </c>
      <c r="E95" s="15">
        <v>77733900</v>
      </c>
      <c r="F95" s="15">
        <v>39865010</v>
      </c>
      <c r="G95" s="25">
        <f t="shared" si="4"/>
        <v>67.264666528307174</v>
      </c>
      <c r="H95" s="39">
        <f t="shared" si="5"/>
        <v>51.283944328021626</v>
      </c>
      <c r="I95" s="55">
        <f t="shared" si="3"/>
        <v>89.715909002295945</v>
      </c>
    </row>
    <row r="96" spans="1:9" ht="63" customHeight="1" outlineLevel="1" x14ac:dyDescent="0.25">
      <c r="A96" s="13" t="s">
        <v>170</v>
      </c>
      <c r="B96" s="14" t="s">
        <v>171</v>
      </c>
      <c r="C96" s="82">
        <v>206740750.06999999</v>
      </c>
      <c r="D96" s="58">
        <v>288705700</v>
      </c>
      <c r="E96" s="15">
        <v>320851361.24000001</v>
      </c>
      <c r="F96" s="15">
        <v>226506600.47999999</v>
      </c>
      <c r="G96" s="25">
        <f t="shared" si="4"/>
        <v>78.455881016550762</v>
      </c>
      <c r="H96" s="39">
        <f t="shared" si="5"/>
        <v>70.59549306713734</v>
      </c>
      <c r="I96" s="55">
        <f t="shared" si="3"/>
        <v>109.56069396251465</v>
      </c>
    </row>
    <row r="97" spans="1:9" ht="32.25" customHeight="1" x14ac:dyDescent="0.25">
      <c r="A97" s="16" t="s">
        <v>172</v>
      </c>
      <c r="B97" s="17" t="s">
        <v>173</v>
      </c>
      <c r="C97" s="85">
        <v>4207305892.71</v>
      </c>
      <c r="D97" s="53">
        <v>4009411560.5500002</v>
      </c>
      <c r="E97" s="18">
        <v>10387955856.73</v>
      </c>
      <c r="F97" s="18">
        <v>3796094150.9400001</v>
      </c>
      <c r="G97" s="29">
        <f t="shared" si="4"/>
        <v>94.679583116163357</v>
      </c>
      <c r="H97" s="40">
        <f t="shared" si="5"/>
        <v>36.54322566725812</v>
      </c>
      <c r="I97" s="56">
        <f t="shared" si="3"/>
        <v>90.226245672260077</v>
      </c>
    </row>
    <row r="98" spans="1:9" ht="15.75" outlineLevel="3" x14ac:dyDescent="0.25">
      <c r="A98" s="13" t="s">
        <v>23</v>
      </c>
      <c r="B98" s="14" t="s">
        <v>174</v>
      </c>
      <c r="C98" s="84">
        <v>24021675.48</v>
      </c>
      <c r="D98" s="58">
        <v>33922500</v>
      </c>
      <c r="E98" s="15">
        <v>33836543.009999998</v>
      </c>
      <c r="F98" s="15">
        <v>24736642.809999999</v>
      </c>
      <c r="G98" s="25">
        <f t="shared" si="4"/>
        <v>72.921048890854152</v>
      </c>
      <c r="H98" s="39">
        <f t="shared" si="5"/>
        <v>73.106294584199603</v>
      </c>
      <c r="I98" s="55">
        <f t="shared" si="3"/>
        <v>102.97634247284402</v>
      </c>
    </row>
    <row r="99" spans="1:9" ht="31.5" outlineLevel="3" x14ac:dyDescent="0.25">
      <c r="A99" s="13" t="s">
        <v>10</v>
      </c>
      <c r="B99" s="14" t="s">
        <v>175</v>
      </c>
      <c r="C99" s="15">
        <v>0</v>
      </c>
      <c r="D99" s="58">
        <v>7521800</v>
      </c>
      <c r="E99" s="15">
        <v>7876379.1799999997</v>
      </c>
      <c r="F99" s="15">
        <v>5175344.9800000004</v>
      </c>
      <c r="G99" s="25">
        <f t="shared" si="4"/>
        <v>68.804607673695131</v>
      </c>
      <c r="H99" s="39">
        <f t="shared" si="5"/>
        <v>65.707158857225068</v>
      </c>
      <c r="I99" s="55">
        <v>0</v>
      </c>
    </row>
    <row r="100" spans="1:9" ht="31.5" outlineLevel="1" x14ac:dyDescent="0.25">
      <c r="A100" s="13" t="s">
        <v>176</v>
      </c>
      <c r="B100" s="14" t="s">
        <v>177</v>
      </c>
      <c r="C100" s="84">
        <v>3774869617.77</v>
      </c>
      <c r="D100" s="58">
        <v>3723584093.5500002</v>
      </c>
      <c r="E100" s="15">
        <v>10043992132.18</v>
      </c>
      <c r="F100" s="15">
        <v>3631599366.7399998</v>
      </c>
      <c r="G100" s="25">
        <f t="shared" si="4"/>
        <v>97.529672366757154</v>
      </c>
      <c r="H100" s="39">
        <f t="shared" si="5"/>
        <v>36.156931615912946</v>
      </c>
      <c r="I100" s="55">
        <f t="shared" si="3"/>
        <v>96.204630476359696</v>
      </c>
    </row>
    <row r="101" spans="1:9" ht="31.5" outlineLevel="1" x14ac:dyDescent="0.25">
      <c r="A101" s="13" t="s">
        <v>178</v>
      </c>
      <c r="B101" s="14" t="s">
        <v>179</v>
      </c>
      <c r="C101" s="84">
        <v>408414599.45999998</v>
      </c>
      <c r="D101" s="58">
        <v>244383167</v>
      </c>
      <c r="E101" s="15">
        <v>302250802.36000001</v>
      </c>
      <c r="F101" s="15">
        <v>134582796.41</v>
      </c>
      <c r="G101" s="25">
        <f t="shared" si="4"/>
        <v>55.070403605171386</v>
      </c>
      <c r="H101" s="39">
        <f t="shared" si="5"/>
        <v>44.526861586194663</v>
      </c>
      <c r="I101" s="55">
        <f t="shared" si="3"/>
        <v>32.952494006811577</v>
      </c>
    </row>
    <row r="102" spans="1:9" ht="51.75" customHeight="1" x14ac:dyDescent="0.25">
      <c r="A102" s="16" t="s">
        <v>180</v>
      </c>
      <c r="B102" s="17" t="s">
        <v>181</v>
      </c>
      <c r="C102" s="87">
        <v>2633836761.0100002</v>
      </c>
      <c r="D102" s="53">
        <v>2365213100</v>
      </c>
      <c r="E102" s="18">
        <v>1990377752.45</v>
      </c>
      <c r="F102" s="18">
        <v>1411140706.0599999</v>
      </c>
      <c r="G102" s="29">
        <f t="shared" si="4"/>
        <v>59.662307217053716</v>
      </c>
      <c r="H102" s="40">
        <f t="shared" si="5"/>
        <v>70.898135005930186</v>
      </c>
      <c r="I102" s="56">
        <f t="shared" si="3"/>
        <v>53.577379090071943</v>
      </c>
    </row>
    <row r="103" spans="1:9" ht="33.75" customHeight="1" outlineLevel="1" x14ac:dyDescent="0.25">
      <c r="A103" s="13" t="s">
        <v>182</v>
      </c>
      <c r="B103" s="14" t="s">
        <v>183</v>
      </c>
      <c r="C103" s="86">
        <v>2472141757.75</v>
      </c>
      <c r="D103" s="58">
        <v>2150331857</v>
      </c>
      <c r="E103" s="15">
        <v>1784349872.04</v>
      </c>
      <c r="F103" s="15">
        <v>1260419965.97</v>
      </c>
      <c r="G103" s="25">
        <f t="shared" si="4"/>
        <v>58.615137094627528</v>
      </c>
      <c r="H103" s="39">
        <f t="shared" si="5"/>
        <v>70.637490198544711</v>
      </c>
      <c r="I103" s="55">
        <f t="shared" si="3"/>
        <v>50.984938950958913</v>
      </c>
    </row>
    <row r="104" spans="1:9" ht="36.75" customHeight="1" outlineLevel="1" x14ac:dyDescent="0.25">
      <c r="A104" s="13" t="s">
        <v>184</v>
      </c>
      <c r="B104" s="14" t="s">
        <v>185</v>
      </c>
      <c r="C104" s="86">
        <v>59777918.170000002</v>
      </c>
      <c r="D104" s="58">
        <v>93278543</v>
      </c>
      <c r="E104" s="15">
        <v>84425180.409999996</v>
      </c>
      <c r="F104" s="15">
        <v>58609770.340000004</v>
      </c>
      <c r="G104" s="25">
        <f t="shared" si="4"/>
        <v>62.833067986492885</v>
      </c>
      <c r="H104" s="39">
        <f t="shared" si="5"/>
        <v>69.422144027847168</v>
      </c>
      <c r="I104" s="55">
        <f t="shared" si="3"/>
        <v>98.04585394446498</v>
      </c>
    </row>
    <row r="105" spans="1:9" ht="31.5" outlineLevel="1" x14ac:dyDescent="0.25">
      <c r="A105" s="13" t="s">
        <v>186</v>
      </c>
      <c r="B105" s="14" t="s">
        <v>187</v>
      </c>
      <c r="C105" s="86">
        <v>5000000</v>
      </c>
      <c r="D105" s="58">
        <v>13332700</v>
      </c>
      <c r="E105" s="15">
        <v>13332700</v>
      </c>
      <c r="F105" s="15">
        <v>10144900</v>
      </c>
      <c r="G105" s="25">
        <f t="shared" si="4"/>
        <v>76.090364292303889</v>
      </c>
      <c r="H105" s="39">
        <f t="shared" si="5"/>
        <v>76.090364292303889</v>
      </c>
      <c r="I105" s="55">
        <f t="shared" si="3"/>
        <v>202.898</v>
      </c>
    </row>
    <row r="106" spans="1:9" ht="31.5" outlineLevel="1" x14ac:dyDescent="0.25">
      <c r="A106" s="13" t="s">
        <v>188</v>
      </c>
      <c r="B106" s="14" t="s">
        <v>189</v>
      </c>
      <c r="C106" s="88">
        <v>96917085.090000004</v>
      </c>
      <c r="D106" s="58">
        <v>108270000</v>
      </c>
      <c r="E106" s="15">
        <v>108270000</v>
      </c>
      <c r="F106" s="15">
        <v>81966069.75</v>
      </c>
      <c r="G106" s="25">
        <f t="shared" si="4"/>
        <v>75.705245912995295</v>
      </c>
      <c r="H106" s="39">
        <f t="shared" si="5"/>
        <v>75.705245912995295</v>
      </c>
      <c r="I106" s="55">
        <f t="shared" si="3"/>
        <v>84.573395571981905</v>
      </c>
    </row>
    <row r="107" spans="1:9" ht="34.5" customHeight="1" x14ac:dyDescent="0.25">
      <c r="A107" s="16" t="s">
        <v>190</v>
      </c>
      <c r="B107" s="17" t="s">
        <v>191</v>
      </c>
      <c r="C107" s="90">
        <v>12529497.039999999</v>
      </c>
      <c r="D107" s="53">
        <v>45010300</v>
      </c>
      <c r="E107" s="18">
        <v>48445100</v>
      </c>
      <c r="F107" s="18">
        <v>12079374.16</v>
      </c>
      <c r="G107" s="29">
        <f t="shared" si="4"/>
        <v>26.836911018144736</v>
      </c>
      <c r="H107" s="40">
        <f t="shared" si="5"/>
        <v>24.934150533284068</v>
      </c>
      <c r="I107" s="56">
        <f t="shared" si="3"/>
        <v>96.407494422457688</v>
      </c>
    </row>
    <row r="108" spans="1:9" ht="34.5" customHeight="1" outlineLevel="1" x14ac:dyDescent="0.25">
      <c r="A108" s="13" t="s">
        <v>192</v>
      </c>
      <c r="B108" s="14" t="s">
        <v>193</v>
      </c>
      <c r="C108" s="89">
        <v>1024667</v>
      </c>
      <c r="D108" s="58">
        <v>9724700</v>
      </c>
      <c r="E108" s="15">
        <v>7764700</v>
      </c>
      <c r="F108" s="15">
        <v>329036.21999999997</v>
      </c>
      <c r="G108" s="25">
        <f t="shared" si="4"/>
        <v>3.3835102368196446</v>
      </c>
      <c r="H108" s="39">
        <f t="shared" si="5"/>
        <v>4.2375908921143122</v>
      </c>
      <c r="I108" s="55">
        <f t="shared" si="3"/>
        <v>32.111526964369887</v>
      </c>
    </row>
    <row r="109" spans="1:9" ht="19.5" customHeight="1" outlineLevel="1" x14ac:dyDescent="0.25">
      <c r="A109" s="13" t="s">
        <v>194</v>
      </c>
      <c r="B109" s="14" t="s">
        <v>195</v>
      </c>
      <c r="C109" s="89">
        <v>2863508.24</v>
      </c>
      <c r="D109" s="58">
        <v>6197800</v>
      </c>
      <c r="E109" s="15">
        <v>6197800</v>
      </c>
      <c r="F109" s="15">
        <v>5950337.9400000004</v>
      </c>
      <c r="G109" s="25">
        <f t="shared" si="4"/>
        <v>96.007259672787129</v>
      </c>
      <c r="H109" s="39">
        <f t="shared" si="5"/>
        <v>96.007259672787129</v>
      </c>
      <c r="I109" s="55">
        <f t="shared" si="3"/>
        <v>207.79887610869943</v>
      </c>
    </row>
    <row r="110" spans="1:9" ht="31.5" outlineLevel="1" x14ac:dyDescent="0.25">
      <c r="A110" s="13" t="s">
        <v>196</v>
      </c>
      <c r="B110" s="14" t="s">
        <v>197</v>
      </c>
      <c r="C110" s="89">
        <v>8641321.8000000007</v>
      </c>
      <c r="D110" s="58">
        <v>29087800</v>
      </c>
      <c r="E110" s="15">
        <v>34482600</v>
      </c>
      <c r="F110" s="15">
        <v>5800000</v>
      </c>
      <c r="G110" s="25">
        <f t="shared" si="4"/>
        <v>19.939631048068261</v>
      </c>
      <c r="H110" s="39">
        <f t="shared" si="5"/>
        <v>16.820077372355914</v>
      </c>
      <c r="I110" s="55">
        <f t="shared" si="3"/>
        <v>67.119361299564147</v>
      </c>
    </row>
    <row r="111" spans="1:9" ht="31.5" customHeight="1" x14ac:dyDescent="0.25">
      <c r="A111" s="16" t="s">
        <v>198</v>
      </c>
      <c r="B111" s="17" t="s">
        <v>199</v>
      </c>
      <c r="C111" s="92">
        <v>201109016.97</v>
      </c>
      <c r="D111" s="53">
        <v>309149900</v>
      </c>
      <c r="E111" s="18">
        <v>336446022.10000002</v>
      </c>
      <c r="F111" s="18">
        <v>218113853.21000001</v>
      </c>
      <c r="G111" s="29">
        <f t="shared" si="4"/>
        <v>70.552781420922344</v>
      </c>
      <c r="H111" s="40">
        <f t="shared" si="5"/>
        <v>64.828780512426803</v>
      </c>
      <c r="I111" s="56">
        <f t="shared" si="3"/>
        <v>108.45553148048884</v>
      </c>
    </row>
    <row r="112" spans="1:9" ht="15.75" outlineLevel="3" x14ac:dyDescent="0.25">
      <c r="A112" s="13" t="s">
        <v>23</v>
      </c>
      <c r="B112" s="14" t="s">
        <v>200</v>
      </c>
      <c r="C112" s="91">
        <v>3505458.9</v>
      </c>
      <c r="D112" s="58">
        <v>5292800</v>
      </c>
      <c r="E112" s="15">
        <v>5832224.7199999997</v>
      </c>
      <c r="F112" s="15">
        <v>4841331.54</v>
      </c>
      <c r="G112" s="25">
        <f t="shared" si="4"/>
        <v>91.470139434703754</v>
      </c>
      <c r="H112" s="39">
        <f t="shared" si="5"/>
        <v>83.010030861773799</v>
      </c>
      <c r="I112" s="55">
        <f t="shared" si="3"/>
        <v>138.10835266104533</v>
      </c>
    </row>
    <row r="113" spans="1:9" ht="19.5" customHeight="1" outlineLevel="3" x14ac:dyDescent="0.25">
      <c r="A113" s="13" t="s">
        <v>201</v>
      </c>
      <c r="B113" s="14" t="s">
        <v>202</v>
      </c>
      <c r="C113" s="91">
        <v>18763051.969999999</v>
      </c>
      <c r="D113" s="58">
        <v>29687600</v>
      </c>
      <c r="E113" s="15">
        <v>32653418.399999999</v>
      </c>
      <c r="F113" s="15">
        <v>19776545.390000001</v>
      </c>
      <c r="G113" s="25">
        <f t="shared" si="4"/>
        <v>66.615507450922266</v>
      </c>
      <c r="H113" s="39">
        <f t="shared" si="5"/>
        <v>60.565007766537548</v>
      </c>
      <c r="I113" s="55">
        <f t="shared" si="3"/>
        <v>105.40153820188989</v>
      </c>
    </row>
    <row r="114" spans="1:9" ht="15.75" outlineLevel="1" x14ac:dyDescent="0.25">
      <c r="A114" s="13" t="s">
        <v>203</v>
      </c>
      <c r="B114" s="14" t="s">
        <v>204</v>
      </c>
      <c r="C114" s="91">
        <v>23758955.809999999</v>
      </c>
      <c r="D114" s="58">
        <v>40062616.359999999</v>
      </c>
      <c r="E114" s="15">
        <v>40414037.159999996</v>
      </c>
      <c r="F114" s="15">
        <v>27956758.82</v>
      </c>
      <c r="G114" s="25">
        <f t="shared" si="4"/>
        <v>69.782658648108324</v>
      </c>
      <c r="H114" s="39">
        <f t="shared" si="5"/>
        <v>69.175862607634627</v>
      </c>
      <c r="I114" s="55">
        <f t="shared" si="3"/>
        <v>117.66829756143227</v>
      </c>
    </row>
    <row r="115" spans="1:9" ht="15.75" outlineLevel="1" x14ac:dyDescent="0.25">
      <c r="A115" s="13" t="s">
        <v>205</v>
      </c>
      <c r="B115" s="14" t="s">
        <v>206</v>
      </c>
      <c r="C115" s="91">
        <v>3140900</v>
      </c>
      <c r="D115" s="58">
        <v>9943545.9199999999</v>
      </c>
      <c r="E115" s="15">
        <v>18912631.699999999</v>
      </c>
      <c r="F115" s="15">
        <v>1347643.7</v>
      </c>
      <c r="G115" s="25">
        <f t="shared" si="4"/>
        <v>13.55294892629208</v>
      </c>
      <c r="H115" s="39">
        <f t="shared" si="5"/>
        <v>7.1256275772556821</v>
      </c>
      <c r="I115" s="55">
        <f t="shared" si="3"/>
        <v>42.906291190423126</v>
      </c>
    </row>
    <row r="116" spans="1:9" ht="15.75" outlineLevel="1" x14ac:dyDescent="0.25">
      <c r="A116" s="13" t="s">
        <v>207</v>
      </c>
      <c r="B116" s="14" t="s">
        <v>208</v>
      </c>
      <c r="C116" s="91">
        <v>151940650.28999999</v>
      </c>
      <c r="D116" s="58">
        <v>224163337.72</v>
      </c>
      <c r="E116" s="15">
        <v>238633710.12</v>
      </c>
      <c r="F116" s="15">
        <v>164191573.75999999</v>
      </c>
      <c r="G116" s="25">
        <f t="shared" si="4"/>
        <v>73.246399446946995</v>
      </c>
      <c r="H116" s="39">
        <f t="shared" si="5"/>
        <v>68.804853127177282</v>
      </c>
      <c r="I116" s="55">
        <f t="shared" si="3"/>
        <v>108.06296632706086</v>
      </c>
    </row>
    <row r="117" spans="1:9" ht="31.5" customHeight="1" x14ac:dyDescent="0.25">
      <c r="A117" s="16" t="s">
        <v>209</v>
      </c>
      <c r="B117" s="17" t="s">
        <v>210</v>
      </c>
      <c r="C117" s="94">
        <v>443203545.13</v>
      </c>
      <c r="D117" s="53">
        <v>409145100</v>
      </c>
      <c r="E117" s="18">
        <v>454226979.38999999</v>
      </c>
      <c r="F117" s="18">
        <v>102864956.5</v>
      </c>
      <c r="G117" s="29">
        <f t="shared" si="4"/>
        <v>25.141436742124004</v>
      </c>
      <c r="H117" s="40">
        <f t="shared" si="5"/>
        <v>22.646157354664744</v>
      </c>
      <c r="I117" s="56">
        <f t="shared" si="3"/>
        <v>23.209416447656746</v>
      </c>
    </row>
    <row r="118" spans="1:9" ht="21.75" customHeight="1" outlineLevel="2" x14ac:dyDescent="0.25">
      <c r="A118" s="13" t="s">
        <v>211</v>
      </c>
      <c r="B118" s="14" t="s">
        <v>212</v>
      </c>
      <c r="C118" s="93">
        <v>333900815.36000001</v>
      </c>
      <c r="D118" s="58">
        <v>296389000</v>
      </c>
      <c r="E118" s="15">
        <v>407139804.85000002</v>
      </c>
      <c r="F118" s="15">
        <v>84359143.510000005</v>
      </c>
      <c r="G118" s="25">
        <f t="shared" si="4"/>
        <v>28.462305790700736</v>
      </c>
      <c r="H118" s="39">
        <f t="shared" si="5"/>
        <v>20.719944968554454</v>
      </c>
      <c r="I118" s="55">
        <f t="shared" si="3"/>
        <v>25.264731210388618</v>
      </c>
    </row>
    <row r="119" spans="1:9" ht="39" customHeight="1" outlineLevel="2" x14ac:dyDescent="0.25">
      <c r="A119" s="13" t="s">
        <v>213</v>
      </c>
      <c r="B119" s="14" t="s">
        <v>214</v>
      </c>
      <c r="C119" s="93">
        <v>109302729.77</v>
      </c>
      <c r="D119" s="58">
        <v>112756100</v>
      </c>
      <c r="E119" s="15">
        <v>47087174.539999999</v>
      </c>
      <c r="F119" s="15">
        <v>18505812.989999998</v>
      </c>
      <c r="G119" s="25">
        <f t="shared" si="4"/>
        <v>16.412249971398442</v>
      </c>
      <c r="H119" s="39">
        <f t="shared" si="5"/>
        <v>39.301175257987772</v>
      </c>
      <c r="I119" s="55">
        <f t="shared" si="3"/>
        <v>16.930787574053099</v>
      </c>
    </row>
    <row r="120" spans="1:9" ht="33" customHeight="1" x14ac:dyDescent="0.25">
      <c r="A120" s="16" t="s">
        <v>215</v>
      </c>
      <c r="B120" s="17" t="s">
        <v>216</v>
      </c>
      <c r="C120" s="26">
        <v>0</v>
      </c>
      <c r="D120" s="18">
        <v>360605700</v>
      </c>
      <c r="E120" s="18">
        <v>343991716.50999999</v>
      </c>
      <c r="F120" s="18">
        <v>46826660.869999997</v>
      </c>
      <c r="G120" s="29">
        <f t="shared" si="4"/>
        <v>12.985557596565998</v>
      </c>
      <c r="H120" s="40">
        <f t="shared" si="5"/>
        <v>13.612729209029871</v>
      </c>
      <c r="I120" s="56">
        <v>0</v>
      </c>
    </row>
    <row r="121" spans="1:9" ht="31.5" outlineLevel="2" x14ac:dyDescent="0.25">
      <c r="A121" s="13" t="s">
        <v>217</v>
      </c>
      <c r="B121" s="14" t="s">
        <v>218</v>
      </c>
      <c r="C121" s="15">
        <v>0</v>
      </c>
      <c r="D121" s="15">
        <v>353093090</v>
      </c>
      <c r="E121" s="15">
        <v>336711998.68000001</v>
      </c>
      <c r="F121" s="15">
        <v>42495185.420000002</v>
      </c>
      <c r="G121" s="25">
        <f t="shared" si="4"/>
        <v>12.035122358242695</v>
      </c>
      <c r="H121" s="39">
        <f t="shared" si="5"/>
        <v>12.620632940492872</v>
      </c>
      <c r="I121" s="55">
        <v>0</v>
      </c>
    </row>
    <row r="122" spans="1:9" ht="33" customHeight="1" outlineLevel="2" x14ac:dyDescent="0.25">
      <c r="A122" s="13" t="s">
        <v>219</v>
      </c>
      <c r="B122" s="14" t="s">
        <v>220</v>
      </c>
      <c r="C122" s="15">
        <v>0</v>
      </c>
      <c r="D122" s="15">
        <v>7512610</v>
      </c>
      <c r="E122" s="15">
        <v>7279717.8300000001</v>
      </c>
      <c r="F122" s="15">
        <v>4331475.45</v>
      </c>
      <c r="G122" s="25">
        <f t="shared" si="4"/>
        <v>57.656066932796989</v>
      </c>
      <c r="H122" s="39">
        <f t="shared" si="5"/>
        <v>59.500595368543294</v>
      </c>
      <c r="I122" s="55">
        <v>0</v>
      </c>
    </row>
    <row r="123" spans="1:9" ht="33" customHeight="1" x14ac:dyDescent="0.25">
      <c r="A123" s="16" t="s">
        <v>221</v>
      </c>
      <c r="B123" s="17" t="s">
        <v>222</v>
      </c>
      <c r="C123" s="96">
        <v>3578680</v>
      </c>
      <c r="D123" s="53">
        <v>6168000</v>
      </c>
      <c r="E123" s="18">
        <v>6168000</v>
      </c>
      <c r="F123" s="18">
        <v>2650226</v>
      </c>
      <c r="G123" s="29">
        <f t="shared" si="4"/>
        <v>42.967347600518806</v>
      </c>
      <c r="H123" s="40">
        <f t="shared" si="5"/>
        <v>42.967347600518806</v>
      </c>
      <c r="I123" s="56">
        <f t="shared" si="3"/>
        <v>74.055964769132743</v>
      </c>
    </row>
    <row r="124" spans="1:9" ht="51" customHeight="1" outlineLevel="2" x14ac:dyDescent="0.25">
      <c r="A124" s="13" t="s">
        <v>223</v>
      </c>
      <c r="B124" s="14" t="s">
        <v>224</v>
      </c>
      <c r="C124" s="95">
        <v>2049980</v>
      </c>
      <c r="D124" s="58">
        <v>2050034</v>
      </c>
      <c r="E124" s="15">
        <v>2050034</v>
      </c>
      <c r="F124" s="15">
        <v>40000</v>
      </c>
      <c r="G124" s="25">
        <f t="shared" si="4"/>
        <v>1.9511871510423728</v>
      </c>
      <c r="H124" s="39">
        <f t="shared" si="5"/>
        <v>1.9511871510423728</v>
      </c>
      <c r="I124" s="55">
        <f t="shared" si="3"/>
        <v>1.9512385486687676</v>
      </c>
    </row>
    <row r="125" spans="1:9" ht="48.75" customHeight="1" outlineLevel="2" x14ac:dyDescent="0.25">
      <c r="A125" s="13" t="s">
        <v>225</v>
      </c>
      <c r="B125" s="14" t="s">
        <v>226</v>
      </c>
      <c r="C125" s="95">
        <v>1528700</v>
      </c>
      <c r="D125" s="58">
        <v>3150226</v>
      </c>
      <c r="E125" s="15">
        <v>3150226</v>
      </c>
      <c r="F125" s="15">
        <v>1650226</v>
      </c>
      <c r="G125" s="25">
        <f t="shared" si="4"/>
        <v>52.384368613553441</v>
      </c>
      <c r="H125" s="39">
        <f t="shared" si="5"/>
        <v>52.384368613553441</v>
      </c>
      <c r="I125" s="55">
        <f t="shared" si="3"/>
        <v>107.94963040491922</v>
      </c>
    </row>
    <row r="126" spans="1:9" ht="48" customHeight="1" outlineLevel="2" x14ac:dyDescent="0.25">
      <c r="A126" s="13" t="s">
        <v>227</v>
      </c>
      <c r="B126" s="14" t="s">
        <v>228</v>
      </c>
      <c r="C126" s="15">
        <v>0</v>
      </c>
      <c r="D126" s="58">
        <v>967740</v>
      </c>
      <c r="E126" s="15">
        <v>967740</v>
      </c>
      <c r="F126" s="15">
        <v>960000</v>
      </c>
      <c r="G126" s="25">
        <f t="shared" si="4"/>
        <v>99.2001984003968</v>
      </c>
      <c r="H126" s="39">
        <f t="shared" si="5"/>
        <v>99.2001984003968</v>
      </c>
      <c r="I126" s="55">
        <v>0</v>
      </c>
    </row>
    <row r="127" spans="1:9" ht="33.75" customHeight="1" x14ac:dyDescent="0.25">
      <c r="A127" s="16" t="s">
        <v>229</v>
      </c>
      <c r="B127" s="17" t="s">
        <v>230</v>
      </c>
      <c r="C127" s="98">
        <v>80750017.489999995</v>
      </c>
      <c r="D127" s="53">
        <v>151368400</v>
      </c>
      <c r="E127" s="18">
        <v>374007186.94999999</v>
      </c>
      <c r="F127" s="18">
        <v>191387739.68000001</v>
      </c>
      <c r="G127" s="29">
        <f t="shared" si="4"/>
        <v>126.43837133774289</v>
      </c>
      <c r="H127" s="40">
        <f t="shared" si="5"/>
        <v>51.172209079925011</v>
      </c>
      <c r="I127" s="56">
        <f t="shared" si="3"/>
        <v>237.01262938265157</v>
      </c>
    </row>
    <row r="128" spans="1:9" ht="15.75" outlineLevel="3" x14ac:dyDescent="0.25">
      <c r="A128" s="13" t="s">
        <v>23</v>
      </c>
      <c r="B128" s="14" t="s">
        <v>231</v>
      </c>
      <c r="C128" s="97">
        <v>9637111.6999999993</v>
      </c>
      <c r="D128" s="58">
        <v>15313000</v>
      </c>
      <c r="E128" s="15">
        <v>15350877.710000001</v>
      </c>
      <c r="F128" s="15">
        <v>12112572.08</v>
      </c>
      <c r="G128" s="25">
        <f t="shared" si="4"/>
        <v>79.099928688042837</v>
      </c>
      <c r="H128" s="39">
        <f t="shared" si="5"/>
        <v>78.904752606487932</v>
      </c>
      <c r="I128" s="55">
        <f t="shared" si="3"/>
        <v>125.6867457497665</v>
      </c>
    </row>
    <row r="129" spans="1:9" ht="22.5" customHeight="1" outlineLevel="1" x14ac:dyDescent="0.25">
      <c r="A129" s="13" t="s">
        <v>232</v>
      </c>
      <c r="B129" s="14" t="s">
        <v>233</v>
      </c>
      <c r="C129" s="97">
        <v>6732076.6299999999</v>
      </c>
      <c r="D129" s="58">
        <v>21000000</v>
      </c>
      <c r="E129" s="15">
        <v>64197349.5</v>
      </c>
      <c r="F129" s="15">
        <v>931782</v>
      </c>
      <c r="G129" s="25">
        <f t="shared" si="4"/>
        <v>4.4370571428571433</v>
      </c>
      <c r="H129" s="39">
        <f t="shared" si="5"/>
        <v>1.4514337542860707</v>
      </c>
      <c r="I129" s="55">
        <f t="shared" si="3"/>
        <v>13.840929793456613</v>
      </c>
    </row>
    <row r="130" spans="1:9" ht="31.5" outlineLevel="1" x14ac:dyDescent="0.25">
      <c r="A130" s="13" t="s">
        <v>234</v>
      </c>
      <c r="B130" s="14" t="s">
        <v>235</v>
      </c>
      <c r="C130" s="97">
        <v>64380829.159999996</v>
      </c>
      <c r="D130" s="58">
        <v>115055400</v>
      </c>
      <c r="E130" s="15">
        <v>294458959.74000001</v>
      </c>
      <c r="F130" s="15">
        <v>178343385.59999999</v>
      </c>
      <c r="G130" s="25">
        <f t="shared" si="4"/>
        <v>155.00653215755193</v>
      </c>
      <c r="H130" s="39">
        <f t="shared" si="5"/>
        <v>60.566465954193681</v>
      </c>
      <c r="I130" s="55">
        <f t="shared" si="3"/>
        <v>277.01318533313525</v>
      </c>
    </row>
    <row r="131" spans="1:9" ht="31.5" x14ac:dyDescent="0.25">
      <c r="A131" s="16" t="s">
        <v>236</v>
      </c>
      <c r="B131" s="17" t="s">
        <v>237</v>
      </c>
      <c r="C131" s="100">
        <v>21903786.879999999</v>
      </c>
      <c r="D131" s="53">
        <v>38834315.630000003</v>
      </c>
      <c r="E131" s="18">
        <v>52410662.530000001</v>
      </c>
      <c r="F131" s="18">
        <v>38312359.719999999</v>
      </c>
      <c r="G131" s="29">
        <f t="shared" si="4"/>
        <v>98.655941526115669</v>
      </c>
      <c r="H131" s="40">
        <f t="shared" si="5"/>
        <v>73.100315604806369</v>
      </c>
      <c r="I131" s="56">
        <f t="shared" si="3"/>
        <v>174.91203658022442</v>
      </c>
    </row>
    <row r="132" spans="1:9" ht="31.5" customHeight="1" outlineLevel="2" x14ac:dyDescent="0.25">
      <c r="A132" s="13" t="s">
        <v>238</v>
      </c>
      <c r="B132" s="14" t="s">
        <v>239</v>
      </c>
      <c r="C132" s="99">
        <v>16273547.630000001</v>
      </c>
      <c r="D132" s="58">
        <v>28690708.920000002</v>
      </c>
      <c r="E132" s="15">
        <v>37920042.890000001</v>
      </c>
      <c r="F132" s="15">
        <v>26845749.190000001</v>
      </c>
      <c r="G132" s="25">
        <f t="shared" si="4"/>
        <v>93.569487128587824</v>
      </c>
      <c r="H132" s="39">
        <f t="shared" si="5"/>
        <v>70.795672008798192</v>
      </c>
      <c r="I132" s="55">
        <f t="shared" si="3"/>
        <v>164.96556129230439</v>
      </c>
    </row>
    <row r="133" spans="1:9" ht="35.25" customHeight="1" outlineLevel="2" x14ac:dyDescent="0.25">
      <c r="A133" s="13" t="s">
        <v>240</v>
      </c>
      <c r="B133" s="14" t="s">
        <v>241</v>
      </c>
      <c r="C133" s="99">
        <v>5630239.25</v>
      </c>
      <c r="D133" s="58">
        <v>10143606.710000001</v>
      </c>
      <c r="E133" s="15">
        <v>14490619.640000001</v>
      </c>
      <c r="F133" s="15">
        <v>11466610.529999999</v>
      </c>
      <c r="G133" s="25">
        <f t="shared" si="4"/>
        <v>113.04273576277089</v>
      </c>
      <c r="H133" s="39">
        <f t="shared" si="5"/>
        <v>79.13126432735487</v>
      </c>
      <c r="I133" s="55">
        <f t="shared" si="3"/>
        <v>203.66115933705657</v>
      </c>
    </row>
    <row r="134" spans="1:9" ht="36" customHeight="1" x14ac:dyDescent="0.25">
      <c r="A134" s="16" t="s">
        <v>242</v>
      </c>
      <c r="B134" s="17" t="s">
        <v>243</v>
      </c>
      <c r="C134" s="102">
        <v>51985064.579999998</v>
      </c>
      <c r="D134" s="53">
        <v>136972100</v>
      </c>
      <c r="E134" s="18">
        <v>246359900</v>
      </c>
      <c r="F134" s="18">
        <v>67255224.450000003</v>
      </c>
      <c r="G134" s="29">
        <f t="shared" si="4"/>
        <v>49.10140419107249</v>
      </c>
      <c r="H134" s="40">
        <f t="shared" si="5"/>
        <v>27.29958262282133</v>
      </c>
      <c r="I134" s="56">
        <f t="shared" si="3"/>
        <v>129.37412888369255</v>
      </c>
    </row>
    <row r="135" spans="1:9" ht="33.75" customHeight="1" outlineLevel="1" x14ac:dyDescent="0.25">
      <c r="A135" s="13" t="s">
        <v>244</v>
      </c>
      <c r="B135" s="14" t="s">
        <v>245</v>
      </c>
      <c r="C135" s="101">
        <v>40873935.75</v>
      </c>
      <c r="D135" s="58">
        <v>53298400</v>
      </c>
      <c r="E135" s="15">
        <v>89814800</v>
      </c>
      <c r="F135" s="15">
        <v>61801927.840000004</v>
      </c>
      <c r="G135" s="25">
        <f t="shared" si="4"/>
        <v>115.95456494003572</v>
      </c>
      <c r="H135" s="39">
        <f t="shared" si="5"/>
        <v>68.810405233881283</v>
      </c>
      <c r="I135" s="55">
        <f t="shared" si="3"/>
        <v>151.20131376142314</v>
      </c>
    </row>
    <row r="136" spans="1:9" ht="52.5" customHeight="1" outlineLevel="1" x14ac:dyDescent="0.25">
      <c r="A136" s="13" t="s">
        <v>246</v>
      </c>
      <c r="B136" s="14" t="s">
        <v>247</v>
      </c>
      <c r="C136" s="15">
        <v>0</v>
      </c>
      <c r="D136" s="58">
        <v>0</v>
      </c>
      <c r="E136" s="15">
        <v>5000000</v>
      </c>
      <c r="F136" s="15">
        <v>0</v>
      </c>
      <c r="G136" s="25">
        <v>0</v>
      </c>
      <c r="H136" s="39">
        <f t="shared" si="5"/>
        <v>0</v>
      </c>
      <c r="I136" s="55">
        <v>0</v>
      </c>
    </row>
    <row r="137" spans="1:9" ht="31.5" outlineLevel="1" x14ac:dyDescent="0.25">
      <c r="A137" s="13" t="s">
        <v>248</v>
      </c>
      <c r="B137" s="14" t="s">
        <v>249</v>
      </c>
      <c r="C137" s="103">
        <v>11111128.83</v>
      </c>
      <c r="D137" s="58">
        <v>83673700</v>
      </c>
      <c r="E137" s="15">
        <v>151545100</v>
      </c>
      <c r="F137" s="15">
        <v>5453296.6100000003</v>
      </c>
      <c r="G137" s="25">
        <f t="shared" si="4"/>
        <v>6.5173365227066578</v>
      </c>
      <c r="H137" s="39">
        <f t="shared" si="5"/>
        <v>3.5984644901088854</v>
      </c>
      <c r="I137" s="55">
        <f t="shared" si="3"/>
        <v>49.079591222775882</v>
      </c>
    </row>
    <row r="138" spans="1:9" ht="31.5" x14ac:dyDescent="0.25">
      <c r="A138" s="16" t="s">
        <v>250</v>
      </c>
      <c r="B138" s="17" t="s">
        <v>251</v>
      </c>
      <c r="C138" s="104">
        <v>1846257746.4400001</v>
      </c>
      <c r="D138" s="53">
        <v>2788397600</v>
      </c>
      <c r="E138" s="18">
        <v>2857397705.79</v>
      </c>
      <c r="F138" s="18">
        <v>1895515407.6099999</v>
      </c>
      <c r="G138" s="29">
        <f t="shared" si="4"/>
        <v>67.978663000212023</v>
      </c>
      <c r="H138" s="40">
        <f t="shared" si="5"/>
        <v>66.33712219230388</v>
      </c>
      <c r="I138" s="56">
        <f t="shared" ref="I138:I202" si="6">F138/C138%</f>
        <v>102.66797316165523</v>
      </c>
    </row>
    <row r="139" spans="1:9" ht="31.5" outlineLevel="1" x14ac:dyDescent="0.25">
      <c r="A139" s="13" t="s">
        <v>252</v>
      </c>
      <c r="B139" s="14" t="s">
        <v>253</v>
      </c>
      <c r="C139" s="103">
        <v>1370242028.1300001</v>
      </c>
      <c r="D139" s="58">
        <v>2058381680</v>
      </c>
      <c r="E139" s="15">
        <v>2174923280</v>
      </c>
      <c r="F139" s="15">
        <v>1469433791.45</v>
      </c>
      <c r="G139" s="25">
        <f t="shared" ref="G139:G206" si="7">F139/D139%</f>
        <v>71.387819165296889</v>
      </c>
      <c r="H139" s="39">
        <f t="shared" ref="H139:H206" si="8">F139/E139%</f>
        <v>67.562557491683108</v>
      </c>
      <c r="I139" s="55">
        <f t="shared" si="6"/>
        <v>107.23899583312075</v>
      </c>
    </row>
    <row r="140" spans="1:9" ht="31.5" outlineLevel="1" x14ac:dyDescent="0.25">
      <c r="A140" s="13" t="s">
        <v>254</v>
      </c>
      <c r="B140" s="14" t="s">
        <v>255</v>
      </c>
      <c r="C140" s="103">
        <v>18783829</v>
      </c>
      <c r="D140" s="58">
        <v>116888958</v>
      </c>
      <c r="E140" s="15">
        <v>117455767.97</v>
      </c>
      <c r="F140" s="15">
        <v>80386333.5</v>
      </c>
      <c r="G140" s="25">
        <f t="shared" si="7"/>
        <v>68.771537427855236</v>
      </c>
      <c r="H140" s="39">
        <f t="shared" si="8"/>
        <v>68.439664470570662</v>
      </c>
      <c r="I140" s="55">
        <f t="shared" si="6"/>
        <v>427.95498990115379</v>
      </c>
    </row>
    <row r="141" spans="1:9" ht="15.75" outlineLevel="1" x14ac:dyDescent="0.25">
      <c r="A141" s="13" t="s">
        <v>256</v>
      </c>
      <c r="B141" s="14" t="s">
        <v>257</v>
      </c>
      <c r="C141" s="103">
        <v>224131897.74000001</v>
      </c>
      <c r="D141" s="58">
        <v>239027717</v>
      </c>
      <c r="E141" s="15">
        <v>239901395.88</v>
      </c>
      <c r="F141" s="15">
        <v>191502482.02000001</v>
      </c>
      <c r="G141" s="25">
        <f t="shared" si="7"/>
        <v>80.117270257825382</v>
      </c>
      <c r="H141" s="39">
        <f t="shared" si="8"/>
        <v>79.825497187098733</v>
      </c>
      <c r="I141" s="55">
        <f t="shared" si="6"/>
        <v>85.441868806263741</v>
      </c>
    </row>
    <row r="142" spans="1:9" ht="15.75" outlineLevel="1" x14ac:dyDescent="0.25">
      <c r="A142" s="13" t="s">
        <v>258</v>
      </c>
      <c r="B142" s="14" t="s">
        <v>259</v>
      </c>
      <c r="C142" s="103">
        <v>217944051.65000001</v>
      </c>
      <c r="D142" s="58">
        <v>353363273</v>
      </c>
      <c r="E142" s="15">
        <v>305855060.69999999</v>
      </c>
      <c r="F142" s="15">
        <v>141499592.78</v>
      </c>
      <c r="G142" s="25">
        <f t="shared" si="7"/>
        <v>40.043661464500872</v>
      </c>
      <c r="H142" s="39">
        <f t="shared" si="8"/>
        <v>46.263610108707944</v>
      </c>
      <c r="I142" s="55">
        <f t="shared" si="6"/>
        <v>64.924732613137138</v>
      </c>
    </row>
    <row r="143" spans="1:9" ht="15.75" outlineLevel="1" x14ac:dyDescent="0.25">
      <c r="A143" s="13" t="s">
        <v>260</v>
      </c>
      <c r="B143" s="14" t="s">
        <v>261</v>
      </c>
      <c r="C143" s="15">
        <v>0</v>
      </c>
      <c r="D143" s="58">
        <v>0</v>
      </c>
      <c r="E143" s="15">
        <v>150000</v>
      </c>
      <c r="F143" s="15">
        <v>99475</v>
      </c>
      <c r="G143" s="25">
        <v>0</v>
      </c>
      <c r="H143" s="39">
        <f t="shared" si="8"/>
        <v>66.316666666666663</v>
      </c>
      <c r="I143" s="55">
        <v>0</v>
      </c>
    </row>
    <row r="144" spans="1:9" ht="15.75" outlineLevel="1" x14ac:dyDescent="0.25">
      <c r="A144" s="13" t="s">
        <v>262</v>
      </c>
      <c r="B144" s="14" t="s">
        <v>263</v>
      </c>
      <c r="C144" s="103">
        <v>15155939.92</v>
      </c>
      <c r="D144" s="58">
        <v>20735972</v>
      </c>
      <c r="E144" s="15">
        <v>19112201.239999998</v>
      </c>
      <c r="F144" s="15">
        <v>12593732.859999999</v>
      </c>
      <c r="G144" s="25">
        <f t="shared" si="7"/>
        <v>60.733747422112643</v>
      </c>
      <c r="H144" s="39">
        <f t="shared" si="8"/>
        <v>65.893680700904966</v>
      </c>
      <c r="I144" s="55">
        <f t="shared" si="6"/>
        <v>83.094370434796502</v>
      </c>
    </row>
    <row r="145" spans="1:9" ht="31.5" x14ac:dyDescent="0.25">
      <c r="A145" s="16" t="s">
        <v>264</v>
      </c>
      <c r="B145" s="17" t="s">
        <v>265</v>
      </c>
      <c r="C145" s="106">
        <v>21457711.989999998</v>
      </c>
      <c r="D145" s="53">
        <v>43540150</v>
      </c>
      <c r="E145" s="18">
        <v>47399497.399999999</v>
      </c>
      <c r="F145" s="18">
        <v>30664140.829999998</v>
      </c>
      <c r="G145" s="29">
        <f t="shared" si="7"/>
        <v>70.427274205532129</v>
      </c>
      <c r="H145" s="40">
        <f t="shared" si="8"/>
        <v>64.692966195882065</v>
      </c>
      <c r="I145" s="56">
        <f t="shared" si="6"/>
        <v>142.90498839899846</v>
      </c>
    </row>
    <row r="146" spans="1:9" ht="18" customHeight="1" outlineLevel="2" x14ac:dyDescent="0.25">
      <c r="A146" s="13" t="s">
        <v>266</v>
      </c>
      <c r="B146" s="14" t="s">
        <v>267</v>
      </c>
      <c r="C146" s="105">
        <v>3487768.06</v>
      </c>
      <c r="D146" s="58">
        <v>6349061</v>
      </c>
      <c r="E146" s="15">
        <v>6992111</v>
      </c>
      <c r="F146" s="15">
        <v>4172310</v>
      </c>
      <c r="G146" s="25">
        <f t="shared" si="7"/>
        <v>65.715386889494368</v>
      </c>
      <c r="H146" s="39">
        <f t="shared" si="8"/>
        <v>59.671678553157982</v>
      </c>
      <c r="I146" s="55">
        <f t="shared" si="6"/>
        <v>119.62693413735775</v>
      </c>
    </row>
    <row r="147" spans="1:9" ht="31.5" outlineLevel="2" x14ac:dyDescent="0.25">
      <c r="A147" s="13" t="s">
        <v>268</v>
      </c>
      <c r="B147" s="14" t="s">
        <v>269</v>
      </c>
      <c r="C147" s="105">
        <v>17969943.93</v>
      </c>
      <c r="D147" s="58">
        <v>37191089</v>
      </c>
      <c r="E147" s="15">
        <v>40407386.399999999</v>
      </c>
      <c r="F147" s="15">
        <v>26491830.829999998</v>
      </c>
      <c r="G147" s="25">
        <f t="shared" si="7"/>
        <v>71.231662052165234</v>
      </c>
      <c r="H147" s="39">
        <f t="shared" si="8"/>
        <v>65.561851904383502</v>
      </c>
      <c r="I147" s="55">
        <f t="shared" si="6"/>
        <v>147.42300217071406</v>
      </c>
    </row>
    <row r="148" spans="1:9" ht="47.25" customHeight="1" x14ac:dyDescent="0.25">
      <c r="A148" s="16" t="s">
        <v>270</v>
      </c>
      <c r="B148" s="17" t="s">
        <v>271</v>
      </c>
      <c r="C148" s="108">
        <v>3680000</v>
      </c>
      <c r="D148" s="53">
        <v>10063500</v>
      </c>
      <c r="E148" s="18">
        <v>9193500</v>
      </c>
      <c r="F148" s="18">
        <v>2970000</v>
      </c>
      <c r="G148" s="29">
        <f t="shared" si="7"/>
        <v>29.512595021612761</v>
      </c>
      <c r="H148" s="40">
        <f t="shared" si="8"/>
        <v>32.305433186490454</v>
      </c>
      <c r="I148" s="56">
        <f t="shared" si="6"/>
        <v>80.706521739130437</v>
      </c>
    </row>
    <row r="149" spans="1:9" ht="81" customHeight="1" outlineLevel="2" x14ac:dyDescent="0.25">
      <c r="A149" s="13" t="s">
        <v>272</v>
      </c>
      <c r="B149" s="14" t="s">
        <v>273</v>
      </c>
      <c r="C149" s="107">
        <v>2090000</v>
      </c>
      <c r="D149" s="58">
        <v>6403500</v>
      </c>
      <c r="E149" s="15">
        <v>6223500</v>
      </c>
      <c r="F149" s="15">
        <v>1570000</v>
      </c>
      <c r="G149" s="25">
        <f t="shared" si="7"/>
        <v>24.517841805262748</v>
      </c>
      <c r="H149" s="39">
        <f t="shared" si="8"/>
        <v>25.22696232023781</v>
      </c>
      <c r="I149" s="55">
        <f t="shared" si="6"/>
        <v>75.119617224880386</v>
      </c>
    </row>
    <row r="150" spans="1:9" ht="125.25" customHeight="1" outlineLevel="2" x14ac:dyDescent="0.25">
      <c r="A150" s="13" t="s">
        <v>274</v>
      </c>
      <c r="B150" s="14" t="s">
        <v>275</v>
      </c>
      <c r="C150" s="107">
        <v>360000</v>
      </c>
      <c r="D150" s="58">
        <v>720000</v>
      </c>
      <c r="E150" s="15">
        <v>900000</v>
      </c>
      <c r="F150" s="15">
        <v>780000</v>
      </c>
      <c r="G150" s="25">
        <f t="shared" si="7"/>
        <v>108.33333333333333</v>
      </c>
      <c r="H150" s="39">
        <f t="shared" si="8"/>
        <v>86.666666666666671</v>
      </c>
      <c r="I150" s="55">
        <f t="shared" si="6"/>
        <v>216.66666666666666</v>
      </c>
    </row>
    <row r="151" spans="1:9" ht="140.25" customHeight="1" outlineLevel="2" x14ac:dyDescent="0.25">
      <c r="A151" s="13" t="s">
        <v>276</v>
      </c>
      <c r="B151" s="14" t="s">
        <v>277</v>
      </c>
      <c r="C151" s="107">
        <v>1110000</v>
      </c>
      <c r="D151" s="58">
        <v>2370000</v>
      </c>
      <c r="E151" s="15">
        <v>1500000</v>
      </c>
      <c r="F151" s="15">
        <v>420000</v>
      </c>
      <c r="G151" s="25">
        <f t="shared" si="7"/>
        <v>17.721518987341771</v>
      </c>
      <c r="H151" s="39">
        <f t="shared" si="8"/>
        <v>28</v>
      </c>
      <c r="I151" s="55">
        <f t="shared" si="6"/>
        <v>37.837837837837839</v>
      </c>
    </row>
    <row r="152" spans="1:9" ht="80.25" customHeight="1" outlineLevel="2" x14ac:dyDescent="0.25">
      <c r="A152" s="13" t="s">
        <v>278</v>
      </c>
      <c r="B152" s="14" t="s">
        <v>279</v>
      </c>
      <c r="C152" s="107">
        <v>120000</v>
      </c>
      <c r="D152" s="58">
        <v>300000</v>
      </c>
      <c r="E152" s="15">
        <v>300000</v>
      </c>
      <c r="F152" s="15">
        <v>200000</v>
      </c>
      <c r="G152" s="25">
        <f t="shared" si="7"/>
        <v>66.666666666666671</v>
      </c>
      <c r="H152" s="39">
        <f t="shared" si="8"/>
        <v>66.666666666666671</v>
      </c>
      <c r="I152" s="55">
        <f t="shared" si="6"/>
        <v>166.66666666666666</v>
      </c>
    </row>
    <row r="153" spans="1:9" ht="31.5" outlineLevel="2" x14ac:dyDescent="0.25">
      <c r="A153" s="13" t="s">
        <v>280</v>
      </c>
      <c r="B153" s="14" t="s">
        <v>281</v>
      </c>
      <c r="C153" s="15">
        <v>0</v>
      </c>
      <c r="D153" s="58">
        <v>118900</v>
      </c>
      <c r="E153" s="15">
        <v>118900</v>
      </c>
      <c r="F153" s="15">
        <v>0</v>
      </c>
      <c r="G153" s="25">
        <f t="shared" si="7"/>
        <v>0</v>
      </c>
      <c r="H153" s="39">
        <f t="shared" si="8"/>
        <v>0</v>
      </c>
      <c r="I153" s="55">
        <v>0</v>
      </c>
    </row>
    <row r="154" spans="1:9" ht="66.75" customHeight="1" outlineLevel="2" x14ac:dyDescent="0.25">
      <c r="A154" s="13" t="s">
        <v>282</v>
      </c>
      <c r="B154" s="14" t="s">
        <v>283</v>
      </c>
      <c r="C154" s="15">
        <v>0</v>
      </c>
      <c r="D154" s="58">
        <v>151100</v>
      </c>
      <c r="E154" s="15">
        <v>151100</v>
      </c>
      <c r="F154" s="15">
        <v>0</v>
      </c>
      <c r="G154" s="25">
        <f t="shared" si="7"/>
        <v>0</v>
      </c>
      <c r="H154" s="39">
        <f t="shared" si="8"/>
        <v>0</v>
      </c>
      <c r="I154" s="55">
        <v>0</v>
      </c>
    </row>
    <row r="155" spans="1:9" ht="23.25" customHeight="1" outlineLevel="2" x14ac:dyDescent="0.25">
      <c r="A155" s="22" t="s">
        <v>370</v>
      </c>
      <c r="B155" s="14"/>
      <c r="C155" s="33">
        <f>C148+C145+C138+C134+C131+C127+C123+C120+C117+C111+C107+C102+C97+C93+C91+C82+C77+C70+C63+C58+C54+C52+C39+C34+C29+C18+C8</f>
        <v>31644089826.470005</v>
      </c>
      <c r="D155" s="72">
        <f>D8+D18+D29+D34+D39+D52+D54+D58+D63+D70+D77+D82+D91+D93+D97+D102+D107+D111+D117+D120+D123+D127+D131+D134+D138+D145+D148</f>
        <v>40102756369.549995</v>
      </c>
      <c r="E155" s="23">
        <f t="shared" ref="E155:F155" si="9">E8+E18+E29+E34+E39+E52+E54+E58+E63+E70+E77+E82+E91+E93+E97+E102+E107+E111+E117+E120+E123+E127+E131+E134+E138+E145+E148</f>
        <v>49618454239.459991</v>
      </c>
      <c r="F155" s="23">
        <f t="shared" si="9"/>
        <v>31024418555.470009</v>
      </c>
      <c r="G155" s="29">
        <f t="shared" si="7"/>
        <v>77.362309636718223</v>
      </c>
      <c r="H155" s="40">
        <f t="shared" si="8"/>
        <v>62.525967467155127</v>
      </c>
      <c r="I155" s="56">
        <f t="shared" si="6"/>
        <v>98.041747212834522</v>
      </c>
    </row>
    <row r="156" spans="1:9" ht="35.25" customHeight="1" x14ac:dyDescent="0.25">
      <c r="A156" s="16" t="s">
        <v>284</v>
      </c>
      <c r="B156" s="17" t="s">
        <v>285</v>
      </c>
      <c r="C156" s="51">
        <v>203586086.53999999</v>
      </c>
      <c r="D156" s="53">
        <v>288792700</v>
      </c>
      <c r="E156" s="18">
        <v>304069993.31999999</v>
      </c>
      <c r="F156" s="18">
        <v>215910412.44999999</v>
      </c>
      <c r="G156" s="29">
        <f t="shared" si="7"/>
        <v>74.763112935333893</v>
      </c>
      <c r="H156" s="40">
        <f t="shared" si="8"/>
        <v>71.006813297350988</v>
      </c>
      <c r="I156" s="56">
        <f t="shared" si="6"/>
        <v>106.05361894786388</v>
      </c>
    </row>
    <row r="157" spans="1:9" ht="21.75" customHeight="1" outlineLevel="2" x14ac:dyDescent="0.25">
      <c r="A157" s="13" t="s">
        <v>286</v>
      </c>
      <c r="B157" s="14" t="s">
        <v>287</v>
      </c>
      <c r="C157" s="52">
        <v>1749000</v>
      </c>
      <c r="D157" s="58">
        <v>5347400</v>
      </c>
      <c r="E157" s="15">
        <v>7710887</v>
      </c>
      <c r="F157" s="15">
        <v>3343353</v>
      </c>
      <c r="G157" s="25">
        <f t="shared" si="7"/>
        <v>62.522964431312417</v>
      </c>
      <c r="H157" s="39">
        <f t="shared" si="8"/>
        <v>43.358863902427828</v>
      </c>
      <c r="I157" s="55">
        <f t="shared" si="6"/>
        <v>191.15797598627788</v>
      </c>
    </row>
    <row r="158" spans="1:9" ht="21" customHeight="1" outlineLevel="2" x14ac:dyDescent="0.25">
      <c r="A158" s="13" t="s">
        <v>288</v>
      </c>
      <c r="B158" s="14" t="s">
        <v>289</v>
      </c>
      <c r="C158" s="52">
        <v>201837086.53999999</v>
      </c>
      <c r="D158" s="58">
        <v>283445300</v>
      </c>
      <c r="E158" s="15">
        <v>296359106.31999999</v>
      </c>
      <c r="F158" s="15">
        <v>212567059.44999999</v>
      </c>
      <c r="G158" s="25">
        <f t="shared" si="7"/>
        <v>74.994032164230632</v>
      </c>
      <c r="H158" s="39">
        <f t="shared" si="8"/>
        <v>71.726177774499106</v>
      </c>
      <c r="I158" s="55">
        <f t="shared" si="6"/>
        <v>105.31615526855791</v>
      </c>
    </row>
    <row r="159" spans="1:9" ht="36.75" customHeight="1" x14ac:dyDescent="0.25">
      <c r="A159" s="16" t="s">
        <v>290</v>
      </c>
      <c r="B159" s="17" t="s">
        <v>291</v>
      </c>
      <c r="C159" s="51">
        <v>1745009073.1600001</v>
      </c>
      <c r="D159" s="53">
        <v>4849710045.3500004</v>
      </c>
      <c r="E159" s="18">
        <v>4968426405.4899998</v>
      </c>
      <c r="F159" s="18">
        <v>4428631261.3000002</v>
      </c>
      <c r="G159" s="29">
        <f t="shared" si="7"/>
        <v>91.317444133516005</v>
      </c>
      <c r="H159" s="40">
        <f t="shared" si="8"/>
        <v>89.135490794559459</v>
      </c>
      <c r="I159" s="56">
        <f t="shared" si="6"/>
        <v>253.78843751684826</v>
      </c>
    </row>
    <row r="160" spans="1:9" ht="33" customHeight="1" outlineLevel="2" x14ac:dyDescent="0.25">
      <c r="A160" s="13" t="s">
        <v>292</v>
      </c>
      <c r="B160" s="14" t="s">
        <v>293</v>
      </c>
      <c r="C160" s="52">
        <v>80689369.560000002</v>
      </c>
      <c r="D160" s="58">
        <v>158397208</v>
      </c>
      <c r="E160" s="15">
        <v>155483812.28</v>
      </c>
      <c r="F160" s="15">
        <v>109237200.84</v>
      </c>
      <c r="G160" s="25">
        <f t="shared" si="7"/>
        <v>68.964094897430257</v>
      </c>
      <c r="H160" s="39">
        <f t="shared" si="8"/>
        <v>70.256317515087886</v>
      </c>
      <c r="I160" s="55">
        <f t="shared" si="6"/>
        <v>135.37991613476675</v>
      </c>
    </row>
    <row r="161" spans="1:9" ht="64.5" customHeight="1" outlineLevel="2" x14ac:dyDescent="0.25">
      <c r="A161" s="13" t="s">
        <v>294</v>
      </c>
      <c r="B161" s="14" t="s">
        <v>295</v>
      </c>
      <c r="C161" s="52">
        <v>12752391.59</v>
      </c>
      <c r="D161" s="58">
        <v>18976775</v>
      </c>
      <c r="E161" s="15">
        <v>19990734.579999998</v>
      </c>
      <c r="F161" s="15">
        <v>15692060.18</v>
      </c>
      <c r="G161" s="25">
        <f t="shared" si="7"/>
        <v>82.690869128184318</v>
      </c>
      <c r="H161" s="39">
        <f t="shared" si="8"/>
        <v>78.496666129014258</v>
      </c>
      <c r="I161" s="55">
        <f t="shared" si="6"/>
        <v>123.05190025928306</v>
      </c>
    </row>
    <row r="162" spans="1:9" ht="36.75" customHeight="1" outlineLevel="2" x14ac:dyDescent="0.25">
      <c r="A162" s="13" t="s">
        <v>296</v>
      </c>
      <c r="B162" s="14" t="s">
        <v>297</v>
      </c>
      <c r="C162" s="32">
        <v>0</v>
      </c>
      <c r="D162" s="58">
        <v>10000000</v>
      </c>
      <c r="E162" s="15">
        <v>10000000</v>
      </c>
      <c r="F162" s="15">
        <v>0</v>
      </c>
      <c r="G162" s="25">
        <f t="shared" si="7"/>
        <v>0</v>
      </c>
      <c r="H162" s="39">
        <f t="shared" si="8"/>
        <v>0</v>
      </c>
      <c r="I162" s="55">
        <v>0</v>
      </c>
    </row>
    <row r="163" spans="1:9" ht="62.25" customHeight="1" outlineLevel="2" x14ac:dyDescent="0.25">
      <c r="A163" s="13" t="s">
        <v>298</v>
      </c>
      <c r="B163" s="14" t="s">
        <v>299</v>
      </c>
      <c r="C163" s="52">
        <v>1195492761.6800001</v>
      </c>
      <c r="D163" s="58">
        <v>1826818181</v>
      </c>
      <c r="E163" s="15">
        <v>1641418229.5</v>
      </c>
      <c r="F163" s="15">
        <v>1392032805.5</v>
      </c>
      <c r="G163" s="25">
        <f t="shared" si="7"/>
        <v>76.199855025419197</v>
      </c>
      <c r="H163" s="39">
        <f t="shared" si="8"/>
        <v>84.806710470373758</v>
      </c>
      <c r="I163" s="55">
        <f t="shared" si="6"/>
        <v>116.44008647478604</v>
      </c>
    </row>
    <row r="164" spans="1:9" ht="49.5" customHeight="1" outlineLevel="2" x14ac:dyDescent="0.25">
      <c r="A164" s="13" t="s">
        <v>300</v>
      </c>
      <c r="B164" s="14" t="s">
        <v>301</v>
      </c>
      <c r="C164" s="52">
        <v>413991818.22000003</v>
      </c>
      <c r="D164" s="58">
        <v>364803400</v>
      </c>
      <c r="E164" s="15">
        <v>381543874.06</v>
      </c>
      <c r="F164" s="15">
        <v>309071721.22000003</v>
      </c>
      <c r="G164" s="25">
        <f t="shared" si="7"/>
        <v>84.722818159041282</v>
      </c>
      <c r="H164" s="39">
        <f t="shared" si="8"/>
        <v>81.005551977856342</v>
      </c>
      <c r="I164" s="55">
        <f t="shared" si="6"/>
        <v>74.656480543235219</v>
      </c>
    </row>
    <row r="165" spans="1:9" ht="67.5" customHeight="1" outlineLevel="2" x14ac:dyDescent="0.25">
      <c r="A165" s="13" t="s">
        <v>302</v>
      </c>
      <c r="B165" s="14" t="s">
        <v>303</v>
      </c>
      <c r="C165" s="52">
        <v>15600</v>
      </c>
      <c r="D165" s="58">
        <v>32360200</v>
      </c>
      <c r="E165" s="15">
        <v>0</v>
      </c>
      <c r="F165" s="15">
        <v>0</v>
      </c>
      <c r="G165" s="25">
        <f t="shared" si="7"/>
        <v>0</v>
      </c>
      <c r="H165" s="39">
        <v>0</v>
      </c>
      <c r="I165" s="55">
        <f t="shared" si="6"/>
        <v>0</v>
      </c>
    </row>
    <row r="166" spans="1:9" ht="66" customHeight="1" outlineLevel="2" x14ac:dyDescent="0.25">
      <c r="A166" s="13" t="s">
        <v>304</v>
      </c>
      <c r="B166" s="14" t="s">
        <v>305</v>
      </c>
      <c r="C166" s="52">
        <v>1059570</v>
      </c>
      <c r="D166" s="58">
        <v>1059600</v>
      </c>
      <c r="E166" s="15">
        <v>1062156</v>
      </c>
      <c r="F166" s="15">
        <v>1062156</v>
      </c>
      <c r="G166" s="25">
        <f t="shared" si="7"/>
        <v>100.24122310305776</v>
      </c>
      <c r="H166" s="39">
        <f t="shared" si="8"/>
        <v>100</v>
      </c>
      <c r="I166" s="55">
        <f t="shared" si="6"/>
        <v>100.24406127013788</v>
      </c>
    </row>
    <row r="167" spans="1:9" ht="47.25" outlineLevel="2" x14ac:dyDescent="0.25">
      <c r="A167" s="13" t="s">
        <v>306</v>
      </c>
      <c r="B167" s="14" t="s">
        <v>307</v>
      </c>
      <c r="C167" s="52">
        <v>19851402.879999999</v>
      </c>
      <c r="D167" s="58">
        <v>134118581.34999999</v>
      </c>
      <c r="E167" s="15">
        <v>30118581.350000001</v>
      </c>
      <c r="F167" s="15">
        <v>0</v>
      </c>
      <c r="G167" s="25">
        <f t="shared" si="7"/>
        <v>0</v>
      </c>
      <c r="H167" s="39">
        <f t="shared" si="8"/>
        <v>0</v>
      </c>
      <c r="I167" s="55">
        <f t="shared" si="6"/>
        <v>0</v>
      </c>
    </row>
    <row r="168" spans="1:9" ht="36" customHeight="1" outlineLevel="2" x14ac:dyDescent="0.25">
      <c r="A168" s="13" t="s">
        <v>308</v>
      </c>
      <c r="B168" s="14" t="s">
        <v>309</v>
      </c>
      <c r="C168" s="52">
        <v>18750</v>
      </c>
      <c r="D168" s="58">
        <v>41300</v>
      </c>
      <c r="E168" s="15">
        <v>41300</v>
      </c>
      <c r="F168" s="15">
        <v>0</v>
      </c>
      <c r="G168" s="25">
        <f t="shared" si="7"/>
        <v>0</v>
      </c>
      <c r="H168" s="39">
        <f t="shared" si="8"/>
        <v>0</v>
      </c>
      <c r="I168" s="55">
        <f t="shared" si="6"/>
        <v>0</v>
      </c>
    </row>
    <row r="169" spans="1:9" ht="65.25" customHeight="1" outlineLevel="2" x14ac:dyDescent="0.25">
      <c r="A169" s="13" t="s">
        <v>310</v>
      </c>
      <c r="B169" s="14" t="s">
        <v>311</v>
      </c>
      <c r="C169" s="52">
        <v>14998805.32</v>
      </c>
      <c r="D169" s="58">
        <v>30185600</v>
      </c>
      <c r="E169" s="15">
        <v>27998180</v>
      </c>
      <c r="F169" s="15">
        <v>14265517.880000001</v>
      </c>
      <c r="G169" s="25">
        <f t="shared" si="7"/>
        <v>47.259348431039967</v>
      </c>
      <c r="H169" s="39">
        <f t="shared" si="8"/>
        <v>50.951589996206899</v>
      </c>
      <c r="I169" s="55">
        <f t="shared" si="6"/>
        <v>95.11102768283682</v>
      </c>
    </row>
    <row r="170" spans="1:9" ht="51.75" customHeight="1" outlineLevel="2" x14ac:dyDescent="0.25">
      <c r="A170" s="13" t="s">
        <v>312</v>
      </c>
      <c r="B170" s="14" t="s">
        <v>313</v>
      </c>
      <c r="C170" s="32">
        <v>0</v>
      </c>
      <c r="D170" s="58">
        <v>50000000</v>
      </c>
      <c r="E170" s="15">
        <v>0</v>
      </c>
      <c r="F170" s="15">
        <v>0</v>
      </c>
      <c r="G170" s="25">
        <f t="shared" si="7"/>
        <v>0</v>
      </c>
      <c r="H170" s="39">
        <v>0</v>
      </c>
      <c r="I170" s="55">
        <v>0</v>
      </c>
    </row>
    <row r="171" spans="1:9" ht="52.5" customHeight="1" outlineLevel="2" x14ac:dyDescent="0.25">
      <c r="A171" s="13" t="s">
        <v>314</v>
      </c>
      <c r="B171" s="14" t="s">
        <v>315</v>
      </c>
      <c r="C171" s="52">
        <v>5138603.91</v>
      </c>
      <c r="D171" s="58">
        <v>40000000</v>
      </c>
      <c r="E171" s="15">
        <v>40000000</v>
      </c>
      <c r="F171" s="15">
        <v>1026019</v>
      </c>
      <c r="G171" s="25">
        <f t="shared" si="7"/>
        <v>2.5650474999999999</v>
      </c>
      <c r="H171" s="39">
        <f t="shared" si="8"/>
        <v>2.5650474999999999</v>
      </c>
      <c r="I171" s="55">
        <f t="shared" si="6"/>
        <v>19.966882405614328</v>
      </c>
    </row>
    <row r="172" spans="1:9" ht="49.5" customHeight="1" outlineLevel="2" x14ac:dyDescent="0.25">
      <c r="A172" s="13" t="s">
        <v>316</v>
      </c>
      <c r="B172" s="14" t="s">
        <v>317</v>
      </c>
      <c r="C172" s="52">
        <v>1000000</v>
      </c>
      <c r="D172" s="58">
        <v>26000000</v>
      </c>
      <c r="E172" s="15">
        <v>31805259.640000001</v>
      </c>
      <c r="F172" s="15">
        <v>8516162.8300000001</v>
      </c>
      <c r="G172" s="25">
        <f t="shared" si="7"/>
        <v>32.754472423076926</v>
      </c>
      <c r="H172" s="39">
        <f t="shared" si="8"/>
        <v>26.775957581838501</v>
      </c>
      <c r="I172" s="55">
        <f t="shared" si="6"/>
        <v>851.61628299999995</v>
      </c>
    </row>
    <row r="173" spans="1:9" ht="32.25" customHeight="1" outlineLevel="2" x14ac:dyDescent="0.25">
      <c r="A173" s="13" t="s">
        <v>318</v>
      </c>
      <c r="B173" s="14" t="s">
        <v>319</v>
      </c>
      <c r="C173" s="32">
        <v>0</v>
      </c>
      <c r="D173" s="58">
        <v>21742300</v>
      </c>
      <c r="E173" s="15">
        <v>21742300</v>
      </c>
      <c r="F173" s="15">
        <v>10871150</v>
      </c>
      <c r="G173" s="25">
        <f t="shared" si="7"/>
        <v>50</v>
      </c>
      <c r="H173" s="39">
        <f t="shared" si="8"/>
        <v>50</v>
      </c>
      <c r="I173" s="55">
        <v>0</v>
      </c>
    </row>
    <row r="174" spans="1:9" ht="51" customHeight="1" outlineLevel="2" x14ac:dyDescent="0.25">
      <c r="A174" s="13" t="s">
        <v>320</v>
      </c>
      <c r="B174" s="14" t="s">
        <v>321</v>
      </c>
      <c r="C174" s="32">
        <v>0</v>
      </c>
      <c r="D174" s="58">
        <v>2135206900</v>
      </c>
      <c r="E174" s="15">
        <v>2607221978.0799999</v>
      </c>
      <c r="F174" s="15">
        <v>2566856467.8499999</v>
      </c>
      <c r="G174" s="25">
        <f t="shared" si="7"/>
        <v>120.21581926557093</v>
      </c>
      <c r="H174" s="39">
        <f t="shared" si="8"/>
        <v>98.451780839170212</v>
      </c>
      <c r="I174" s="55">
        <v>0</v>
      </c>
    </row>
    <row r="175" spans="1:9" ht="20.25" customHeight="1" x14ac:dyDescent="0.25">
      <c r="A175" s="16" t="s">
        <v>322</v>
      </c>
      <c r="B175" s="17" t="s">
        <v>323</v>
      </c>
      <c r="C175" s="51">
        <v>8065961.2300000004</v>
      </c>
      <c r="D175" s="53">
        <v>12852900</v>
      </c>
      <c r="E175" s="18">
        <v>12849456.93</v>
      </c>
      <c r="F175" s="18">
        <v>8908307.2300000004</v>
      </c>
      <c r="G175" s="29">
        <f t="shared" si="7"/>
        <v>69.309706214161793</v>
      </c>
      <c r="H175" s="40">
        <f t="shared" si="8"/>
        <v>69.328278062876862</v>
      </c>
      <c r="I175" s="56">
        <f t="shared" si="6"/>
        <v>110.44321905326093</v>
      </c>
    </row>
    <row r="176" spans="1:9" ht="48" customHeight="1" outlineLevel="2" x14ac:dyDescent="0.25">
      <c r="A176" s="13" t="s">
        <v>324</v>
      </c>
      <c r="B176" s="14" t="s">
        <v>325</v>
      </c>
      <c r="C176" s="52">
        <v>50000</v>
      </c>
      <c r="D176" s="58">
        <v>50000</v>
      </c>
      <c r="E176" s="15">
        <v>50000</v>
      </c>
      <c r="F176" s="15">
        <v>34080</v>
      </c>
      <c r="G176" s="25">
        <f t="shared" si="7"/>
        <v>68.16</v>
      </c>
      <c r="H176" s="39">
        <f t="shared" si="8"/>
        <v>68.16</v>
      </c>
      <c r="I176" s="55">
        <f t="shared" si="6"/>
        <v>68.16</v>
      </c>
    </row>
    <row r="177" spans="1:9" ht="31.5" customHeight="1" outlineLevel="2" x14ac:dyDescent="0.25">
      <c r="A177" s="13" t="s">
        <v>326</v>
      </c>
      <c r="B177" s="14" t="s">
        <v>327</v>
      </c>
      <c r="C177" s="52">
        <v>8015961.2300000004</v>
      </c>
      <c r="D177" s="58">
        <v>12802900</v>
      </c>
      <c r="E177" s="15">
        <v>12799456.93</v>
      </c>
      <c r="F177" s="15">
        <v>8874227.2300000004</v>
      </c>
      <c r="G177" s="25">
        <f t="shared" si="7"/>
        <v>69.31419623679011</v>
      </c>
      <c r="H177" s="39">
        <f t="shared" si="8"/>
        <v>69.332841842689021</v>
      </c>
      <c r="I177" s="55">
        <f t="shared" si="6"/>
        <v>110.70696296269386</v>
      </c>
    </row>
    <row r="178" spans="1:9" ht="49.5" customHeight="1" x14ac:dyDescent="0.25">
      <c r="A178" s="16" t="s">
        <v>328</v>
      </c>
      <c r="B178" s="17" t="s">
        <v>329</v>
      </c>
      <c r="C178" s="51">
        <v>11421413.32</v>
      </c>
      <c r="D178" s="53">
        <v>15767500</v>
      </c>
      <c r="E178" s="18">
        <v>15618070.16</v>
      </c>
      <c r="F178" s="18">
        <v>11210928.859999999</v>
      </c>
      <c r="G178" s="29">
        <f t="shared" si="7"/>
        <v>71.101499032820669</v>
      </c>
      <c r="H178" s="40">
        <f t="shared" si="8"/>
        <v>71.781780624297056</v>
      </c>
      <c r="I178" s="56">
        <f t="shared" si="6"/>
        <v>98.157106707350991</v>
      </c>
    </row>
    <row r="179" spans="1:9" ht="20.25" customHeight="1" outlineLevel="3" x14ac:dyDescent="0.25">
      <c r="A179" s="13" t="s">
        <v>23</v>
      </c>
      <c r="B179" s="14" t="s">
        <v>330</v>
      </c>
      <c r="C179" s="52">
        <v>11421413.32</v>
      </c>
      <c r="D179" s="58">
        <v>15767500</v>
      </c>
      <c r="E179" s="15">
        <v>15618070.16</v>
      </c>
      <c r="F179" s="15">
        <v>11210928.859999999</v>
      </c>
      <c r="G179" s="25">
        <f t="shared" si="7"/>
        <v>71.101499032820669</v>
      </c>
      <c r="H179" s="39">
        <f t="shared" si="8"/>
        <v>71.781780624297056</v>
      </c>
      <c r="I179" s="55">
        <f t="shared" si="6"/>
        <v>98.157106707350991</v>
      </c>
    </row>
    <row r="180" spans="1:9" ht="36.75" customHeight="1" x14ac:dyDescent="0.25">
      <c r="A180" s="16" t="s">
        <v>331</v>
      </c>
      <c r="B180" s="17" t="s">
        <v>332</v>
      </c>
      <c r="C180" s="51">
        <v>553966.66</v>
      </c>
      <c r="D180" s="53">
        <v>1978800</v>
      </c>
      <c r="E180" s="18">
        <v>1977081.33</v>
      </c>
      <c r="F180" s="18">
        <v>1028518.03</v>
      </c>
      <c r="G180" s="29">
        <f t="shared" si="7"/>
        <v>51.976856175459879</v>
      </c>
      <c r="H180" s="40">
        <f t="shared" si="8"/>
        <v>52.02203947775886</v>
      </c>
      <c r="I180" s="56">
        <f t="shared" si="6"/>
        <v>185.66424737546478</v>
      </c>
    </row>
    <row r="181" spans="1:9" ht="156.75" customHeight="1" outlineLevel="2" x14ac:dyDescent="0.25">
      <c r="A181" s="13" t="s">
        <v>333</v>
      </c>
      <c r="B181" s="14" t="s">
        <v>334</v>
      </c>
      <c r="C181" s="52">
        <v>553966.66</v>
      </c>
      <c r="D181" s="58">
        <v>1978800</v>
      </c>
      <c r="E181" s="15">
        <v>1977081.33</v>
      </c>
      <c r="F181" s="15">
        <v>1028518.03</v>
      </c>
      <c r="G181" s="25">
        <f t="shared" si="7"/>
        <v>51.976856175459879</v>
      </c>
      <c r="H181" s="39">
        <f t="shared" si="8"/>
        <v>52.02203947775886</v>
      </c>
      <c r="I181" s="55">
        <f t="shared" si="6"/>
        <v>185.66424737546478</v>
      </c>
    </row>
    <row r="182" spans="1:9" ht="18.75" customHeight="1" x14ac:dyDescent="0.25">
      <c r="A182" s="16" t="s">
        <v>335</v>
      </c>
      <c r="B182" s="17" t="s">
        <v>336</v>
      </c>
      <c r="C182" s="51">
        <v>6306077.0300000003</v>
      </c>
      <c r="D182" s="53">
        <v>9117200</v>
      </c>
      <c r="E182" s="18">
        <v>9143200</v>
      </c>
      <c r="F182" s="18">
        <v>6746445.1699999999</v>
      </c>
      <c r="G182" s="29">
        <f t="shared" si="7"/>
        <v>73.996897841442546</v>
      </c>
      <c r="H182" s="40">
        <f t="shared" si="8"/>
        <v>73.786477053985479</v>
      </c>
      <c r="I182" s="56">
        <f t="shared" si="6"/>
        <v>106.9832343928726</v>
      </c>
    </row>
    <row r="183" spans="1:9" ht="33" customHeight="1" outlineLevel="2" x14ac:dyDescent="0.25">
      <c r="A183" s="13" t="s">
        <v>337</v>
      </c>
      <c r="B183" s="14" t="s">
        <v>338</v>
      </c>
      <c r="C183" s="52">
        <v>6306077.0300000003</v>
      </c>
      <c r="D183" s="58">
        <v>9117200</v>
      </c>
      <c r="E183" s="15">
        <v>9143200</v>
      </c>
      <c r="F183" s="15">
        <v>6746445.1699999999</v>
      </c>
      <c r="G183" s="25">
        <f t="shared" si="7"/>
        <v>73.996897841442546</v>
      </c>
      <c r="H183" s="39">
        <f t="shared" si="8"/>
        <v>73.786477053985479</v>
      </c>
      <c r="I183" s="55">
        <f t="shared" si="6"/>
        <v>106.9832343928726</v>
      </c>
    </row>
    <row r="184" spans="1:9" ht="31.5" customHeight="1" x14ac:dyDescent="0.25">
      <c r="A184" s="16" t="s">
        <v>339</v>
      </c>
      <c r="B184" s="17" t="s">
        <v>340</v>
      </c>
      <c r="C184" s="51">
        <v>108885495.66</v>
      </c>
      <c r="D184" s="53">
        <v>182806100</v>
      </c>
      <c r="E184" s="18">
        <v>183175274.41</v>
      </c>
      <c r="F184" s="18">
        <v>119858727.89</v>
      </c>
      <c r="G184" s="29">
        <f t="shared" si="7"/>
        <v>65.566043961333889</v>
      </c>
      <c r="H184" s="40">
        <f t="shared" si="8"/>
        <v>65.433901096127741</v>
      </c>
      <c r="I184" s="56">
        <f t="shared" si="6"/>
        <v>110.07777221703103</v>
      </c>
    </row>
    <row r="185" spans="1:9" ht="65.25" customHeight="1" outlineLevel="2" x14ac:dyDescent="0.25">
      <c r="A185" s="13" t="s">
        <v>341</v>
      </c>
      <c r="B185" s="14" t="s">
        <v>342</v>
      </c>
      <c r="C185" s="52">
        <v>108529695.66</v>
      </c>
      <c r="D185" s="58">
        <v>181756100</v>
      </c>
      <c r="E185" s="15">
        <v>182125274.41</v>
      </c>
      <c r="F185" s="15">
        <v>119272654.34</v>
      </c>
      <c r="G185" s="25">
        <f t="shared" si="7"/>
        <v>65.622366644090633</v>
      </c>
      <c r="H185" s="39">
        <f t="shared" si="8"/>
        <v>65.489347772508324</v>
      </c>
      <c r="I185" s="55">
        <f t="shared" si="6"/>
        <v>109.89863522114295</v>
      </c>
    </row>
    <row r="186" spans="1:9" ht="69" customHeight="1" outlineLevel="2" x14ac:dyDescent="0.25">
      <c r="A186" s="13" t="s">
        <v>343</v>
      </c>
      <c r="B186" s="14" t="s">
        <v>344</v>
      </c>
      <c r="C186" s="52">
        <v>355800</v>
      </c>
      <c r="D186" s="58">
        <v>1050000</v>
      </c>
      <c r="E186" s="15">
        <v>1050000</v>
      </c>
      <c r="F186" s="15">
        <v>586073.55000000005</v>
      </c>
      <c r="G186" s="25">
        <f t="shared" si="7"/>
        <v>55.816528571428577</v>
      </c>
      <c r="H186" s="39">
        <f t="shared" si="8"/>
        <v>55.816528571428577</v>
      </c>
      <c r="I186" s="55">
        <f t="shared" si="6"/>
        <v>164.71994097807757</v>
      </c>
    </row>
    <row r="187" spans="1:9" ht="66.75" customHeight="1" x14ac:dyDescent="0.25">
      <c r="A187" s="16" t="s">
        <v>345</v>
      </c>
      <c r="B187" s="17" t="s">
        <v>346</v>
      </c>
      <c r="C187" s="51">
        <v>131769325.59</v>
      </c>
      <c r="D187" s="53">
        <v>175458500</v>
      </c>
      <c r="E187" s="18">
        <v>180458500</v>
      </c>
      <c r="F187" s="18">
        <v>149536045.74000001</v>
      </c>
      <c r="G187" s="29">
        <f t="shared" si="7"/>
        <v>85.225877196032116</v>
      </c>
      <c r="H187" s="40">
        <f t="shared" si="8"/>
        <v>82.864506653884419</v>
      </c>
      <c r="I187" s="56">
        <f t="shared" si="6"/>
        <v>113.48319881766803</v>
      </c>
    </row>
    <row r="188" spans="1:9" ht="15.75" outlineLevel="3" x14ac:dyDescent="0.25">
      <c r="A188" s="13" t="s">
        <v>23</v>
      </c>
      <c r="B188" s="14" t="s">
        <v>347</v>
      </c>
      <c r="C188" s="52">
        <v>12004111.33</v>
      </c>
      <c r="D188" s="58">
        <v>20380000</v>
      </c>
      <c r="E188" s="15">
        <v>20096711</v>
      </c>
      <c r="F188" s="15">
        <v>14047465.48</v>
      </c>
      <c r="G188" s="25">
        <f t="shared" si="7"/>
        <v>68.927701079489694</v>
      </c>
      <c r="H188" s="39">
        <f t="shared" si="8"/>
        <v>69.89932571553625</v>
      </c>
      <c r="I188" s="55">
        <f t="shared" si="6"/>
        <v>117.02211928752581</v>
      </c>
    </row>
    <row r="189" spans="1:9" ht="31.5" outlineLevel="3" x14ac:dyDescent="0.25">
      <c r="A189" s="13" t="s">
        <v>10</v>
      </c>
      <c r="B189" s="14" t="s">
        <v>348</v>
      </c>
      <c r="C189" s="11">
        <v>0</v>
      </c>
      <c r="D189" s="58">
        <v>3696070</v>
      </c>
      <c r="E189" s="15">
        <v>5682272</v>
      </c>
      <c r="F189" s="15">
        <v>3348421.53</v>
      </c>
      <c r="G189" s="25">
        <f t="shared" si="7"/>
        <v>90.594104819443359</v>
      </c>
      <c r="H189" s="39">
        <f t="shared" si="8"/>
        <v>58.927512269739985</v>
      </c>
      <c r="I189" s="55">
        <v>0</v>
      </c>
    </row>
    <row r="190" spans="1:9" ht="64.5" customHeight="1" outlineLevel="3" x14ac:dyDescent="0.25">
      <c r="A190" s="13" t="s">
        <v>349</v>
      </c>
      <c r="B190" s="14" t="s">
        <v>350</v>
      </c>
      <c r="C190" s="52">
        <v>115129637.48</v>
      </c>
      <c r="D190" s="58">
        <v>142505168</v>
      </c>
      <c r="E190" s="15">
        <v>145802255</v>
      </c>
      <c r="F190" s="15">
        <v>127507423.98999999</v>
      </c>
      <c r="G190" s="25">
        <f t="shared" si="7"/>
        <v>89.475649044531494</v>
      </c>
      <c r="H190" s="39">
        <f t="shared" si="8"/>
        <v>87.452298999079261</v>
      </c>
      <c r="I190" s="55">
        <f t="shared" si="6"/>
        <v>110.75117300890504</v>
      </c>
    </row>
    <row r="191" spans="1:9" ht="31.5" outlineLevel="3" x14ac:dyDescent="0.25">
      <c r="A191" s="13" t="s">
        <v>351</v>
      </c>
      <c r="B191" s="14" t="s">
        <v>352</v>
      </c>
      <c r="C191" s="52">
        <v>4635576.78</v>
      </c>
      <c r="D191" s="58">
        <v>8757262</v>
      </c>
      <c r="E191" s="15">
        <v>8757262</v>
      </c>
      <c r="F191" s="15">
        <v>4587734.74</v>
      </c>
      <c r="G191" s="25">
        <f t="shared" si="7"/>
        <v>52.387775311507184</v>
      </c>
      <c r="H191" s="39">
        <f t="shared" si="8"/>
        <v>52.387775311507184</v>
      </c>
      <c r="I191" s="55">
        <f t="shared" si="6"/>
        <v>98.967937707203717</v>
      </c>
    </row>
    <row r="192" spans="1:9" ht="15.75" outlineLevel="3" x14ac:dyDescent="0.25">
      <c r="A192" s="13" t="s">
        <v>353</v>
      </c>
      <c r="B192" s="14" t="s">
        <v>354</v>
      </c>
      <c r="C192" s="15">
        <v>0</v>
      </c>
      <c r="D192" s="58">
        <v>120000</v>
      </c>
      <c r="E192" s="15">
        <v>120000</v>
      </c>
      <c r="F192" s="15">
        <v>45000</v>
      </c>
      <c r="G192" s="25">
        <f t="shared" si="7"/>
        <v>37.5</v>
      </c>
      <c r="H192" s="39">
        <f t="shared" si="8"/>
        <v>37.5</v>
      </c>
      <c r="I192" s="55">
        <v>0</v>
      </c>
    </row>
    <row r="193" spans="1:9" ht="34.5" customHeight="1" x14ac:dyDescent="0.25">
      <c r="A193" s="16" t="s">
        <v>355</v>
      </c>
      <c r="B193" s="17" t="s">
        <v>356</v>
      </c>
      <c r="C193" s="51">
        <v>89693305</v>
      </c>
      <c r="D193" s="53">
        <v>84535300</v>
      </c>
      <c r="E193" s="18">
        <v>76505820</v>
      </c>
      <c r="F193" s="18">
        <v>23928703</v>
      </c>
      <c r="G193" s="29">
        <f t="shared" si="7"/>
        <v>28.30616677293391</v>
      </c>
      <c r="H193" s="40">
        <f t="shared" si="8"/>
        <v>31.276970823919019</v>
      </c>
      <c r="I193" s="56">
        <f t="shared" si="6"/>
        <v>26.678360218747653</v>
      </c>
    </row>
    <row r="194" spans="1:9" ht="32.25" customHeight="1" outlineLevel="3" x14ac:dyDescent="0.25">
      <c r="A194" s="13" t="s">
        <v>357</v>
      </c>
      <c r="B194" s="14" t="s">
        <v>358</v>
      </c>
      <c r="C194" s="52">
        <v>89693305</v>
      </c>
      <c r="D194" s="58">
        <v>84535300</v>
      </c>
      <c r="E194" s="15">
        <v>76505820</v>
      </c>
      <c r="F194" s="15">
        <v>23928703</v>
      </c>
      <c r="G194" s="25">
        <f t="shared" si="7"/>
        <v>28.30616677293391</v>
      </c>
      <c r="H194" s="39">
        <f t="shared" si="8"/>
        <v>31.276970823919019</v>
      </c>
      <c r="I194" s="55">
        <f t="shared" si="6"/>
        <v>26.678360218747653</v>
      </c>
    </row>
    <row r="195" spans="1:9" ht="33.75" customHeight="1" x14ac:dyDescent="0.25">
      <c r="A195" s="16" t="s">
        <v>359</v>
      </c>
      <c r="B195" s="17" t="s">
        <v>360</v>
      </c>
      <c r="C195" s="18">
        <v>0</v>
      </c>
      <c r="D195" s="18">
        <v>25260000</v>
      </c>
      <c r="E195" s="18">
        <v>25260000</v>
      </c>
      <c r="F195" s="18">
        <v>0</v>
      </c>
      <c r="G195" s="29">
        <f t="shared" si="7"/>
        <v>0</v>
      </c>
      <c r="H195" s="40">
        <f t="shared" si="8"/>
        <v>0</v>
      </c>
      <c r="I195" s="56">
        <v>0</v>
      </c>
    </row>
    <row r="196" spans="1:9" ht="36" customHeight="1" outlineLevel="3" x14ac:dyDescent="0.25">
      <c r="A196" s="13" t="s">
        <v>361</v>
      </c>
      <c r="B196" s="14" t="s">
        <v>362</v>
      </c>
      <c r="C196" s="15">
        <v>0</v>
      </c>
      <c r="D196" s="15">
        <v>25260000</v>
      </c>
      <c r="E196" s="15">
        <v>25260000</v>
      </c>
      <c r="F196" s="15">
        <v>0</v>
      </c>
      <c r="G196" s="25">
        <f t="shared" si="7"/>
        <v>0</v>
      </c>
      <c r="H196" s="39">
        <f t="shared" si="8"/>
        <v>0</v>
      </c>
      <c r="I196" s="55">
        <v>0</v>
      </c>
    </row>
    <row r="197" spans="1:9" ht="21.75" customHeight="1" outlineLevel="3" x14ac:dyDescent="0.25">
      <c r="A197" s="22" t="s">
        <v>371</v>
      </c>
      <c r="B197" s="14"/>
      <c r="C197" s="33">
        <f>C195+C193+C187+C184+C182+C180+C178+C175+C159+C156</f>
        <v>2305290704.1900001</v>
      </c>
      <c r="D197" s="26">
        <f>D156+D159+D175+D178+D180+D182+D184+D187+D193+D195</f>
        <v>5646279045.3500004</v>
      </c>
      <c r="E197" s="26">
        <f t="shared" ref="E197:F197" si="10">E156+E159+E175+E178+E180+E182+E184+E187+E193+E195</f>
        <v>5777483801.6399994</v>
      </c>
      <c r="F197" s="26">
        <f t="shared" si="10"/>
        <v>4965759349.6699991</v>
      </c>
      <c r="G197" s="29">
        <f t="shared" si="7"/>
        <v>87.947466106188216</v>
      </c>
      <c r="H197" s="40">
        <f t="shared" si="8"/>
        <v>85.950208086440952</v>
      </c>
      <c r="I197" s="56">
        <f t="shared" si="6"/>
        <v>215.40707818950739</v>
      </c>
    </row>
    <row r="198" spans="1:9" ht="24.75" customHeight="1" x14ac:dyDescent="0.25">
      <c r="A198" s="16" t="s">
        <v>363</v>
      </c>
      <c r="B198" s="17" t="s">
        <v>364</v>
      </c>
      <c r="C198" s="51">
        <v>2724585000</v>
      </c>
      <c r="D198" s="53">
        <v>3923842800</v>
      </c>
      <c r="E198" s="18">
        <v>3923842800</v>
      </c>
      <c r="F198" s="18">
        <v>2942882100</v>
      </c>
      <c r="G198" s="29">
        <f t="shared" si="7"/>
        <v>75</v>
      </c>
      <c r="H198" s="40">
        <f t="shared" si="8"/>
        <v>75</v>
      </c>
      <c r="I198" s="56">
        <f t="shared" si="6"/>
        <v>108.01212294716443</v>
      </c>
    </row>
    <row r="199" spans="1:9" ht="36" customHeight="1" x14ac:dyDescent="0.25">
      <c r="A199" s="13" t="s">
        <v>365</v>
      </c>
      <c r="B199" s="14" t="s">
        <v>366</v>
      </c>
      <c r="C199" s="52">
        <v>2722185000</v>
      </c>
      <c r="D199" s="50">
        <v>3923842800</v>
      </c>
      <c r="E199" s="11">
        <v>3923842800</v>
      </c>
      <c r="F199" s="15">
        <v>2942882100</v>
      </c>
      <c r="G199" s="25">
        <f t="shared" si="7"/>
        <v>75</v>
      </c>
      <c r="H199" s="39">
        <f t="shared" si="8"/>
        <v>75</v>
      </c>
      <c r="I199" s="55">
        <f t="shared" si="6"/>
        <v>108.10735126378259</v>
      </c>
    </row>
    <row r="200" spans="1:9" ht="36" customHeight="1" x14ac:dyDescent="0.25">
      <c r="A200" s="13" t="s">
        <v>383</v>
      </c>
      <c r="B200" s="14" t="s">
        <v>384</v>
      </c>
      <c r="C200" s="52">
        <v>2400000</v>
      </c>
      <c r="D200" s="50">
        <v>0</v>
      </c>
      <c r="E200" s="11">
        <v>0</v>
      </c>
      <c r="F200" s="36">
        <v>0</v>
      </c>
      <c r="G200" s="25" t="e">
        <f t="shared" si="7"/>
        <v>#DIV/0!</v>
      </c>
      <c r="H200" s="39" t="e">
        <f t="shared" si="8"/>
        <v>#DIV/0!</v>
      </c>
      <c r="I200" s="55">
        <f t="shared" si="6"/>
        <v>0</v>
      </c>
    </row>
    <row r="201" spans="1:9" ht="37.5" customHeight="1" x14ac:dyDescent="0.25">
      <c r="A201" s="42" t="s">
        <v>379</v>
      </c>
      <c r="B201" s="37" t="s">
        <v>380</v>
      </c>
      <c r="C201" s="51">
        <v>51271707.020000003</v>
      </c>
      <c r="D201" s="49">
        <v>0</v>
      </c>
      <c r="E201" s="48">
        <v>0</v>
      </c>
      <c r="F201" s="26">
        <v>0</v>
      </c>
      <c r="G201" s="29" t="e">
        <f t="shared" si="7"/>
        <v>#DIV/0!</v>
      </c>
      <c r="H201" s="40" t="e">
        <f t="shared" si="8"/>
        <v>#DIV/0!</v>
      </c>
      <c r="I201" s="56">
        <f t="shared" si="6"/>
        <v>0</v>
      </c>
    </row>
    <row r="202" spans="1:9" ht="35.25" customHeight="1" x14ac:dyDescent="0.25">
      <c r="A202" s="13" t="s">
        <v>381</v>
      </c>
      <c r="B202" s="14" t="s">
        <v>382</v>
      </c>
      <c r="C202" s="52">
        <v>51271707.020000003</v>
      </c>
      <c r="D202" s="50">
        <v>0</v>
      </c>
      <c r="E202" s="11">
        <v>0</v>
      </c>
      <c r="F202" s="11">
        <v>0</v>
      </c>
      <c r="G202" s="25" t="e">
        <f t="shared" si="7"/>
        <v>#DIV/0!</v>
      </c>
      <c r="H202" s="39" t="e">
        <f t="shared" si="8"/>
        <v>#DIV/0!</v>
      </c>
      <c r="I202" s="56">
        <f t="shared" si="6"/>
        <v>0</v>
      </c>
    </row>
    <row r="203" spans="1:9" ht="24.75" customHeight="1" x14ac:dyDescent="0.25">
      <c r="A203" s="22" t="s">
        <v>376</v>
      </c>
      <c r="B203" s="37"/>
      <c r="C203" s="43">
        <f>C198+C201</f>
        <v>2775856707.02</v>
      </c>
      <c r="D203" s="43">
        <f t="shared" ref="D203:F203" si="11">D198+D201</f>
        <v>3923842800</v>
      </c>
      <c r="E203" s="43">
        <f t="shared" si="11"/>
        <v>3923842800</v>
      </c>
      <c r="F203" s="43">
        <f t="shared" si="11"/>
        <v>2942882100</v>
      </c>
      <c r="G203" s="29">
        <f t="shared" si="7"/>
        <v>75</v>
      </c>
      <c r="H203" s="40">
        <f t="shared" si="8"/>
        <v>75</v>
      </c>
      <c r="I203" s="56">
        <f t="shared" ref="I203:I206" si="12">F203/C203%</f>
        <v>106.01707546926329</v>
      </c>
    </row>
    <row r="204" spans="1:9" ht="27.75" customHeight="1" x14ac:dyDescent="0.25">
      <c r="A204" s="41" t="s">
        <v>377</v>
      </c>
      <c r="B204" s="17"/>
      <c r="C204" s="44">
        <f>C203+C197+C155</f>
        <v>36725237237.680008</v>
      </c>
      <c r="D204" s="44">
        <f t="shared" ref="D204:F204" si="13">D203+D197+D155</f>
        <v>49672878214.899994</v>
      </c>
      <c r="E204" s="44">
        <f t="shared" si="13"/>
        <v>59319780841.099991</v>
      </c>
      <c r="F204" s="44">
        <f t="shared" si="13"/>
        <v>38933060005.140007</v>
      </c>
      <c r="G204" s="29">
        <f t="shared" si="7"/>
        <v>78.378908982692195</v>
      </c>
      <c r="H204" s="40">
        <f t="shared" si="8"/>
        <v>65.632508166930137</v>
      </c>
      <c r="I204" s="56">
        <f t="shared" si="12"/>
        <v>106.01173180494742</v>
      </c>
    </row>
    <row r="205" spans="1:9" ht="25.5" customHeight="1" outlineLevel="3" thickBot="1" x14ac:dyDescent="0.3">
      <c r="A205" s="22" t="s">
        <v>378</v>
      </c>
      <c r="B205" s="14"/>
      <c r="C205" s="62">
        <v>974942046</v>
      </c>
      <c r="D205" s="46">
        <v>3593869085.0999999</v>
      </c>
      <c r="E205" s="46">
        <v>1117828496.1800001</v>
      </c>
      <c r="F205" s="47">
        <v>796045644.25999999</v>
      </c>
      <c r="G205" s="35">
        <f t="shared" si="7"/>
        <v>22.150101336756123</v>
      </c>
      <c r="H205" s="45">
        <f t="shared" si="8"/>
        <v>71.213575873254129</v>
      </c>
      <c r="I205" s="57">
        <f t="shared" si="12"/>
        <v>81.650560412900674</v>
      </c>
    </row>
    <row r="206" spans="1:9" ht="27.75" customHeight="1" thickBot="1" x14ac:dyDescent="0.3">
      <c r="A206" s="7" t="s">
        <v>367</v>
      </c>
      <c r="B206" s="8"/>
      <c r="C206" s="31">
        <f>C204+C205</f>
        <v>37700179283.680008</v>
      </c>
      <c r="D206" s="31">
        <f t="shared" ref="D206:F206" si="14">D204+D205</f>
        <v>53266747299.999992</v>
      </c>
      <c r="E206" s="31">
        <f t="shared" si="14"/>
        <v>60437609337.279991</v>
      </c>
      <c r="F206" s="31">
        <f t="shared" si="14"/>
        <v>39729105649.400009</v>
      </c>
      <c r="G206" s="27">
        <f t="shared" si="7"/>
        <v>74.585191818911781</v>
      </c>
      <c r="H206" s="28">
        <f t="shared" si="8"/>
        <v>65.73573323803484</v>
      </c>
      <c r="I206" s="28">
        <f t="shared" si="12"/>
        <v>105.38174195526518</v>
      </c>
    </row>
    <row r="207" spans="1:9" ht="12.75" customHeight="1" x14ac:dyDescent="0.25">
      <c r="A207" s="6"/>
      <c r="B207" s="6"/>
      <c r="C207" s="6"/>
      <c r="D207" s="6"/>
      <c r="E207" s="6"/>
      <c r="F207" s="6"/>
      <c r="G207" s="2"/>
    </row>
    <row r="208" spans="1:9" ht="12.75" customHeight="1" x14ac:dyDescent="0.25">
      <c r="A208" s="116"/>
      <c r="B208" s="117"/>
      <c r="C208" s="117"/>
      <c r="D208" s="117"/>
      <c r="E208" s="3"/>
      <c r="F208" s="3"/>
      <c r="G208" s="3"/>
    </row>
  </sheetData>
  <mergeCells count="14">
    <mergeCell ref="E1:F1"/>
    <mergeCell ref="D5:D6"/>
    <mergeCell ref="E5:E6"/>
    <mergeCell ref="F5:F6"/>
    <mergeCell ref="C5:C6"/>
    <mergeCell ref="A2:I2"/>
    <mergeCell ref="I5:I6"/>
    <mergeCell ref="A208:D208"/>
    <mergeCell ref="A3:F3"/>
    <mergeCell ref="A4:F4"/>
    <mergeCell ref="A5:A6"/>
    <mergeCell ref="B5:B6"/>
    <mergeCell ref="G5:G6"/>
    <mergeCell ref="H5:H6"/>
  </mergeCells>
  <pageMargins left="0.19685039370078741" right="0" top="0.59055118110236227" bottom="0.59055118110236227" header="0.39370078740157483" footer="0.39370078740157483"/>
  <pageSetup paperSize="9" scale="60" fitToHeight="0" orientation="landscape" errors="blank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2018-10-10T09:10:31Z</cp:lastPrinted>
  <dcterms:created xsi:type="dcterms:W3CDTF">2018-10-05T05:46:39Z</dcterms:created>
  <dcterms:modified xsi:type="dcterms:W3CDTF">2018-11-27T11:14:50Z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</vt:lpwstr>
  </property>
  <property fmtid="{D5CDD505-2E9C-101B-9397-08002B2CF9AE}" pid="3" name="Название отчета">
    <vt:lpwstr>Исполнение расходов областного бюджета по ЦСР ВР (2018).xls</vt:lpwstr>
  </property>
  <property fmtid="{D5CDD505-2E9C-101B-9397-08002B2CF9AE}" pid="4" name="Версия клиента">
    <vt:lpwstr>18.4.2.10020</vt:lpwstr>
  </property>
  <property fmtid="{D5CDD505-2E9C-101B-9397-08002B2CF9AE}" pid="5" name="Версия базы">
    <vt:lpwstr>18.4.4120.374339302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bks_2018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SQR_ISPCV2017</vt:lpwstr>
  </property>
  <property fmtid="{D5CDD505-2E9C-101B-9397-08002B2CF9AE}" pid="11" name="Локальная база">
    <vt:lpwstr>используется</vt:lpwstr>
  </property>
</Properties>
</file>