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87" i="1"/>
  <c r="G38" i="1"/>
  <c r="H38" i="1"/>
  <c r="G39" i="1"/>
  <c r="H39" i="1"/>
  <c r="G40" i="1"/>
  <c r="H40" i="1"/>
  <c r="G42" i="1"/>
  <c r="H42" i="1"/>
  <c r="H29" i="1"/>
  <c r="G29" i="1"/>
  <c r="G15" i="1"/>
  <c r="H14" i="1" l="1"/>
  <c r="H59" i="1" l="1"/>
  <c r="G59" i="1"/>
  <c r="G60" i="1"/>
  <c r="H6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36" i="1"/>
  <c r="H35" i="1"/>
  <c r="H34" i="1"/>
  <c r="H33" i="1"/>
  <c r="H32" i="1"/>
  <c r="H31" i="1"/>
  <c r="H30" i="1"/>
  <c r="H27" i="1"/>
  <c r="H25" i="1"/>
  <c r="H24" i="1"/>
  <c r="H23" i="1"/>
  <c r="H22" i="1"/>
  <c r="H19" i="1"/>
  <c r="H17" i="1"/>
  <c r="H12" i="1"/>
  <c r="H11" i="1"/>
  <c r="H10" i="1"/>
  <c r="H9" i="1"/>
  <c r="H8" i="1"/>
  <c r="H7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36" i="1"/>
  <c r="G35" i="1"/>
  <c r="G34" i="1"/>
  <c r="G33" i="1"/>
  <c r="G32" i="1"/>
  <c r="G31" i="1"/>
  <c r="G30" i="1"/>
  <c r="G27" i="1"/>
  <c r="G25" i="1"/>
  <c r="G24" i="1"/>
  <c r="G23" i="1"/>
  <c r="G22" i="1"/>
  <c r="G19" i="1"/>
  <c r="G17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<sst xmlns="http://schemas.openxmlformats.org/spreadsheetml/2006/main" count="263" uniqueCount="111">
  <si>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</si>
  <si>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</si>
  <si>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</si>
  <si>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</si>
  <si>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</si>
  <si>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</si>
  <si>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</si>
  <si>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</si>
  <si>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</si>
  <si>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</si>
  <si>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</si>
  <si>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</si>
  <si>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</si>
  <si>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</si>
  <si>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</si>
  <si>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</si>
  <si>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</si>
  <si>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</si>
  <si>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</si>
  <si>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</si>
  <si>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</si>
  <si>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</si>
  <si>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</si>
  <si>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</si>
  <si>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</si>
  <si>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</si>
  <si>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</si>
  <si>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</si>
  <si>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</si>
  <si>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</si>
  <si>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</si>
  <si>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</si>
  <si>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</si>
  <si>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</si>
  <si>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</si>
  <si>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</si>
  <si>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</si>
  <si>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</si>
  <si>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</si>
  <si>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</si>
  <si>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</si>
  <si>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</si>
  <si>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</si>
  <si>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</si>
  <si>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</si>
  <si>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</si>
  <si>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</si>
  <si>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</si>
  <si>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</si>
  <si>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</si>
  <si>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</si>
  <si>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</si>
  <si>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</si>
  <si>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</si>
  <si>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</si>
  <si>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</si>
  <si>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</si>
  <si>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</si>
  <si>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</si>
  <si>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</si>
  <si>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</si>
  <si>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</si>
  <si>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</si>
  <si>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</si>
  <si>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</si>
  <si>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</si>
  <si>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</si>
  <si>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</si>
  <si>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</si>
  <si>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</si>
  <si>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</si>
  <si>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</si>
  <si>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</si>
  <si>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</si>
  <si>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</si>
  <si>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</si>
  <si>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</si>
  <si>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</si>
  <si>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</si>
  <si>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</si>
  <si>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</si>
  <si>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</si>
  <si>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</si>
  <si>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</si>
  <si>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</si>
  <si>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</si>
  <si>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</si>
  <si>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</si>
  <si>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</si>
  <si>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</si>
  <si>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</si>
  <si>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</si>
  <si>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</si>
  <si>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</si>
  <si>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</si>
  <si>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</si>
  <si>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</si>
  <si>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</si>
  <si>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</si>
  <si>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</si>
  <si>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</si>
  <si>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</si>
  <si>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</si>
  <si>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</si>
  <si>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</si>
  <si>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</si>
  <si>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2020 год</t>
  </si>
  <si>
    <t>Темп роста к соответствующему периоду 2019 года, %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</si>
  <si>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9 месяцев 2020 года в сравнении с соответствующим периодом 2019 года</t>
  </si>
  <si>
    <t>Исполнено за 9 меясцев 2019 года</t>
  </si>
  <si>
    <t>Исполнено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</si>
</sst>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8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sqref="A1:H1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style="40" customWidth="1"/>
    <col min="6" max="6" width="22.5" style="40" customWidth="1"/>
    <col min="7" max="7" width="14" customWidth="1"/>
    <col min="8" max="8" width="17" customWidth="1"/>
  </cols>
  <sheetData>
    <row r="1" spans="1:8" ht="55.5" customHeight="1" x14ac:dyDescent="0.25">
      <c r="A1" s="42" t="s">
        <v>108</v>
      </c>
      <c r="B1" s="43"/>
      <c r="C1" s="43"/>
      <c r="D1" s="43"/>
      <c r="E1" s="43"/>
      <c r="F1" s="43"/>
      <c r="G1" s="43"/>
      <c r="H1" s="43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4" t="s">
        <v>0</v>
      </c>
      <c r="B3" s="44" t="s">
        <v>1</v>
      </c>
      <c r="C3" s="44" t="s">
        <v>91</v>
      </c>
      <c r="D3" s="41" t="s">
        <v>109</v>
      </c>
      <c r="E3" s="41" t="s">
        <v>106</v>
      </c>
      <c r="F3" s="41"/>
      <c r="G3" s="41"/>
      <c r="H3" s="46" t="s">
        <v>107</v>
      </c>
    </row>
    <row r="4" spans="1:8" ht="39" customHeight="1" x14ac:dyDescent="0.2">
      <c r="A4" s="45"/>
      <c r="B4" s="45"/>
      <c r="C4" s="45"/>
      <c r="D4" s="41"/>
      <c r="E4" s="39" t="s">
        <v>105</v>
      </c>
      <c r="F4" s="39" t="s">
        <v>110</v>
      </c>
      <c r="G4" s="28" t="s">
        <v>90</v>
      </c>
      <c r="H4" s="47"/>
    </row>
    <row r="5" spans="1:8" ht="18.75" x14ac:dyDescent="0.2">
      <c r="A5" s="25"/>
      <c r="B5" s="26"/>
      <c r="C5" s="27" t="s">
        <v>2</v>
      </c>
      <c r="D5" s="29">
        <f>SUM(D6,D18,D21,D26,D37,D43,D48,D57,D61,D69,D75,D80,D84,D86)</f>
        <v>49716825.800000004</v>
      </c>
      <c r="E5" s="29">
        <f>SUM(E6,E18,E21,E26,E37,E43,E48,E57,E61,E69,E75,E80,E84,E86)</f>
        <v>102902463.79999998</v>
      </c>
      <c r="F5" s="29">
        <f>SUM(F6,F18,F21,F26,F37,F43,F48,F57,F61,F69,F75,F80,F84,F86)</f>
        <v>60300377.299999997</v>
      </c>
      <c r="G5" s="29">
        <f>F5/E5*100</f>
        <v>58.599546670912659</v>
      </c>
      <c r="H5" s="30">
        <f>F5/D5*100</f>
        <v>121.28766535211906</v>
      </c>
    </row>
    <row r="6" spans="1:8" ht="14.25" x14ac:dyDescent="0.2">
      <c r="A6" s="4" t="s">
        <v>3</v>
      </c>
      <c r="B6" s="5" t="s">
        <v>4</v>
      </c>
      <c r="C6" s="6" t="s">
        <v>5</v>
      </c>
      <c r="D6" s="31">
        <f>SUM(D7:D17)</f>
        <v>3381967.5</v>
      </c>
      <c r="E6" s="31">
        <f>SUM(E7:E17)</f>
        <v>6296935</v>
      </c>
      <c r="F6" s="31">
        <f>SUM(F7:F17)</f>
        <v>4134171.5</v>
      </c>
      <c r="G6" s="32">
        <f>F6/E6*100</f>
        <v>65.653710892680323</v>
      </c>
      <c r="H6" s="32">
        <f>F6/D6*100</f>
        <v>122.24160935904914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3">
        <v>7058</v>
      </c>
      <c r="E7" s="34">
        <v>10660.9</v>
      </c>
      <c r="F7" s="33">
        <v>6992.9</v>
      </c>
      <c r="G7" s="35">
        <f>F7/E7*100</f>
        <v>65.593899201755946</v>
      </c>
      <c r="H7" s="35">
        <f>F7/D7*100</f>
        <v>99.077642391612358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3">
        <v>181988.9</v>
      </c>
      <c r="E8" s="34">
        <v>283904.09999999998</v>
      </c>
      <c r="F8" s="33">
        <v>181881</v>
      </c>
      <c r="G8" s="35">
        <f t="shared" ref="G8:G79" si="0">F8/E8*100</f>
        <v>64.064238593243289</v>
      </c>
      <c r="H8" s="35">
        <f t="shared" ref="H8:H79" si="1">F8/D8*100</f>
        <v>99.940710669716665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3">
        <v>1572534.1</v>
      </c>
      <c r="E9" s="34">
        <v>2422180.7999999998</v>
      </c>
      <c r="F9" s="33">
        <v>1640291.7</v>
      </c>
      <c r="G9" s="35">
        <f t="shared" si="0"/>
        <v>67.71962274657615</v>
      </c>
      <c r="H9" s="35">
        <f t="shared" si="1"/>
        <v>104.30881594236969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3">
        <v>131174.9</v>
      </c>
      <c r="E10" s="34">
        <v>205314.2</v>
      </c>
      <c r="F10" s="33">
        <v>149069.5</v>
      </c>
      <c r="G10" s="35">
        <f t="shared" si="0"/>
        <v>72.605547984503744</v>
      </c>
      <c r="H10" s="35">
        <f t="shared" si="1"/>
        <v>113.6417866527819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3">
        <v>352650</v>
      </c>
      <c r="E11" s="34">
        <v>528873.30000000005</v>
      </c>
      <c r="F11" s="33">
        <v>355468.4</v>
      </c>
      <c r="G11" s="35">
        <f t="shared" si="0"/>
        <v>67.212392835864463</v>
      </c>
      <c r="H11" s="35">
        <f t="shared" si="1"/>
        <v>100.79920601162627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3">
        <v>61174.3</v>
      </c>
      <c r="E12" s="34">
        <v>461924</v>
      </c>
      <c r="F12" s="33">
        <v>411552.6</v>
      </c>
      <c r="G12" s="35">
        <f t="shared" si="0"/>
        <v>89.095305721287474</v>
      </c>
      <c r="H12" s="35">
        <f t="shared" si="1"/>
        <v>672.7540813707717</v>
      </c>
    </row>
    <row r="13" spans="1:8" ht="18" customHeight="1" x14ac:dyDescent="0.2">
      <c r="A13" s="7" t="s">
        <v>3</v>
      </c>
      <c r="B13" s="7" t="s">
        <v>37</v>
      </c>
      <c r="C13" s="10" t="s">
        <v>100</v>
      </c>
      <c r="D13" s="33">
        <v>0</v>
      </c>
      <c r="E13" s="34">
        <v>0</v>
      </c>
      <c r="F13" s="33">
        <v>0</v>
      </c>
      <c r="G13" s="35">
        <v>0</v>
      </c>
      <c r="H13" s="35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3">
        <v>5122</v>
      </c>
      <c r="E14" s="34">
        <v>5200</v>
      </c>
      <c r="F14" s="33">
        <v>0</v>
      </c>
      <c r="G14" s="35">
        <f t="shared" si="0"/>
        <v>0</v>
      </c>
      <c r="H14" s="35">
        <f t="shared" ref="H14" si="2">F14/D14*100</f>
        <v>0</v>
      </c>
    </row>
    <row r="15" spans="1:8" ht="15" x14ac:dyDescent="0.2">
      <c r="A15" s="7" t="s">
        <v>3</v>
      </c>
      <c r="B15" s="7" t="s">
        <v>75</v>
      </c>
      <c r="C15" s="10" t="s">
        <v>92</v>
      </c>
      <c r="D15" s="33">
        <v>0</v>
      </c>
      <c r="E15" s="34">
        <v>65410.5</v>
      </c>
      <c r="F15" s="33">
        <v>0</v>
      </c>
      <c r="G15" s="35">
        <f t="shared" ref="G15" si="3">F15/E15*100</f>
        <v>0</v>
      </c>
      <c r="H15" s="35">
        <v>0</v>
      </c>
    </row>
    <row r="16" spans="1:8" ht="30" x14ac:dyDescent="0.2">
      <c r="A16" s="7" t="s">
        <v>3</v>
      </c>
      <c r="B16" s="7" t="s">
        <v>41</v>
      </c>
      <c r="C16" s="10" t="s">
        <v>97</v>
      </c>
      <c r="D16" s="33">
        <v>0</v>
      </c>
      <c r="E16" s="34">
        <v>0</v>
      </c>
      <c r="F16" s="33">
        <v>0</v>
      </c>
      <c r="G16" s="35">
        <v>0</v>
      </c>
      <c r="H16" s="35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3">
        <v>1070265.3</v>
      </c>
      <c r="E17" s="34">
        <v>2313467.2000000002</v>
      </c>
      <c r="F17" s="33">
        <v>1388915.4</v>
      </c>
      <c r="G17" s="35">
        <f t="shared" si="0"/>
        <v>60.036096470267651</v>
      </c>
      <c r="H17" s="35">
        <f t="shared" si="1"/>
        <v>129.77300114280075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1">
        <f>SUM(D19:D20)</f>
        <v>15456.7</v>
      </c>
      <c r="E18" s="31">
        <f>SUM(E19:E20)</f>
        <v>33829.599999999999</v>
      </c>
      <c r="F18" s="31">
        <f t="shared" ref="F18" si="4">SUM(F19:F19)</f>
        <v>16276.8</v>
      </c>
      <c r="G18" s="32">
        <f t="shared" si="0"/>
        <v>48.114077612505021</v>
      </c>
      <c r="H18" s="32">
        <f t="shared" si="1"/>
        <v>105.30578972225635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3">
        <v>15456.7</v>
      </c>
      <c r="E19" s="34">
        <v>33829.599999999999</v>
      </c>
      <c r="F19" s="33">
        <v>16276.8</v>
      </c>
      <c r="G19" s="35">
        <f t="shared" si="0"/>
        <v>48.114077612505021</v>
      </c>
      <c r="H19" s="35">
        <f t="shared" si="1"/>
        <v>105.30578972225635</v>
      </c>
    </row>
    <row r="20" spans="1:8" ht="16.5" customHeight="1" x14ac:dyDescent="0.2">
      <c r="A20" s="11" t="s">
        <v>6</v>
      </c>
      <c r="B20" s="11" t="s">
        <v>10</v>
      </c>
      <c r="C20" s="8" t="s">
        <v>95</v>
      </c>
      <c r="D20" s="33">
        <v>0</v>
      </c>
      <c r="E20" s="34">
        <v>0</v>
      </c>
      <c r="F20" s="33">
        <v>0</v>
      </c>
      <c r="G20" s="35">
        <v>0</v>
      </c>
      <c r="H20" s="35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1">
        <f>SUM(D22:D25)</f>
        <v>391446.79999999993</v>
      </c>
      <c r="E21" s="31">
        <f t="shared" ref="E21:F21" si="5">SUM(E22:E25)</f>
        <v>843293.4</v>
      </c>
      <c r="F21" s="31">
        <f t="shared" si="5"/>
        <v>532255.30000000005</v>
      </c>
      <c r="G21" s="32">
        <f t="shared" si="0"/>
        <v>63.116265347268232</v>
      </c>
      <c r="H21" s="32">
        <f t="shared" si="1"/>
        <v>135.9712992927775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6">
        <v>64025.4</v>
      </c>
      <c r="E22" s="34">
        <v>100927.5</v>
      </c>
      <c r="F22" s="36">
        <v>65610.899999999994</v>
      </c>
      <c r="G22" s="35">
        <f t="shared" si="0"/>
        <v>65.007951252136436</v>
      </c>
      <c r="H22" s="35">
        <f t="shared" si="1"/>
        <v>102.47636094425023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6">
        <v>137789.29999999999</v>
      </c>
      <c r="E23" s="34">
        <v>250269.2</v>
      </c>
      <c r="F23" s="36">
        <v>151875.6</v>
      </c>
      <c r="G23" s="35">
        <f t="shared" si="0"/>
        <v>60.684894505596375</v>
      </c>
      <c r="H23" s="35">
        <f t="shared" si="1"/>
        <v>110.22307247369719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6">
        <v>144400.5</v>
      </c>
      <c r="E24" s="34">
        <v>354316.3</v>
      </c>
      <c r="F24" s="36">
        <v>240022.9</v>
      </c>
      <c r="G24" s="35">
        <f t="shared" si="0"/>
        <v>67.742550935421264</v>
      </c>
      <c r="H24" s="35">
        <f t="shared" si="1"/>
        <v>166.22026932039708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6">
        <v>45231.6</v>
      </c>
      <c r="E25" s="34">
        <v>137780.4</v>
      </c>
      <c r="F25" s="36">
        <v>74745.899999999994</v>
      </c>
      <c r="G25" s="35">
        <f t="shared" si="0"/>
        <v>54.250023951157054</v>
      </c>
      <c r="H25" s="35">
        <f t="shared" si="1"/>
        <v>165.25150558459129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7">
        <f>SUM(D27:D36)</f>
        <v>11015481</v>
      </c>
      <c r="E26" s="37">
        <f t="shared" ref="E26:F26" si="6">SUM(E27:E36)</f>
        <v>25739091.799999997</v>
      </c>
      <c r="F26" s="37">
        <f t="shared" si="6"/>
        <v>13739881.800000001</v>
      </c>
      <c r="G26" s="32">
        <f t="shared" si="0"/>
        <v>53.381377659953031</v>
      </c>
      <c r="H26" s="32">
        <f t="shared" si="1"/>
        <v>124.73247241768199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6">
        <v>192564</v>
      </c>
      <c r="E27" s="34">
        <v>382268.2</v>
      </c>
      <c r="F27" s="36">
        <v>221320.5</v>
      </c>
      <c r="G27" s="35">
        <f t="shared" si="0"/>
        <v>57.896654757052765</v>
      </c>
      <c r="H27" s="35">
        <f t="shared" si="1"/>
        <v>114.93347666230449</v>
      </c>
    </row>
    <row r="28" spans="1:8" ht="15" x14ac:dyDescent="0.2">
      <c r="A28" s="15" t="s">
        <v>10</v>
      </c>
      <c r="B28" s="15" t="s">
        <v>6</v>
      </c>
      <c r="C28" s="14" t="s">
        <v>98</v>
      </c>
      <c r="D28" s="36">
        <v>0</v>
      </c>
      <c r="E28" s="34">
        <v>0</v>
      </c>
      <c r="F28" s="36">
        <v>0</v>
      </c>
      <c r="G28" s="35">
        <v>0</v>
      </c>
      <c r="H28" s="35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6">
        <v>190.3</v>
      </c>
      <c r="E29" s="34">
        <v>4775.8999999999996</v>
      </c>
      <c r="F29" s="36">
        <v>190.3</v>
      </c>
      <c r="G29" s="35">
        <f t="shared" ref="G29" si="7">F29/E29*100</f>
        <v>3.9845892920706047</v>
      </c>
      <c r="H29" s="35">
        <f t="shared" ref="H29" si="8">F29/D29*100</f>
        <v>100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6">
        <v>1657923.4</v>
      </c>
      <c r="E30" s="34">
        <v>1953108.3</v>
      </c>
      <c r="F30" s="36">
        <v>1303767.2</v>
      </c>
      <c r="G30" s="35">
        <f t="shared" si="0"/>
        <v>66.753451408710916</v>
      </c>
      <c r="H30" s="35">
        <f t="shared" si="1"/>
        <v>78.638566775762982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6">
        <v>30797.599999999999</v>
      </c>
      <c r="E31" s="34">
        <v>194242.9</v>
      </c>
      <c r="F31" s="36">
        <v>104718.39999999999</v>
      </c>
      <c r="G31" s="35">
        <f t="shared" si="0"/>
        <v>53.911056723308803</v>
      </c>
      <c r="H31" s="35">
        <f t="shared" si="1"/>
        <v>340.02130036106706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6">
        <v>251116.1</v>
      </c>
      <c r="E32" s="34">
        <v>489406</v>
      </c>
      <c r="F32" s="36">
        <v>302228.40000000002</v>
      </c>
      <c r="G32" s="35">
        <f t="shared" si="0"/>
        <v>61.754126430816136</v>
      </c>
      <c r="H32" s="35">
        <f t="shared" si="1"/>
        <v>120.35405137305015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6">
        <v>846555.7</v>
      </c>
      <c r="E33" s="34">
        <v>1475661.4</v>
      </c>
      <c r="F33" s="36">
        <v>1056773.6000000001</v>
      </c>
      <c r="G33" s="35">
        <f t="shared" si="0"/>
        <v>71.613555792677104</v>
      </c>
      <c r="H33" s="35">
        <f t="shared" si="1"/>
        <v>124.83214040139356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6">
        <v>4716109.2</v>
      </c>
      <c r="E34" s="34">
        <v>16601701.6</v>
      </c>
      <c r="F34" s="36">
        <v>7770855.2000000002</v>
      </c>
      <c r="G34" s="35">
        <f t="shared" si="0"/>
        <v>46.80758266369515</v>
      </c>
      <c r="H34" s="35">
        <f t="shared" si="1"/>
        <v>164.7725883870543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6">
        <v>348131.7</v>
      </c>
      <c r="E35" s="34">
        <v>554095.1</v>
      </c>
      <c r="F35" s="36">
        <v>301505.8</v>
      </c>
      <c r="G35" s="35">
        <f t="shared" si="0"/>
        <v>54.414088845037611</v>
      </c>
      <c r="H35" s="35">
        <f t="shared" si="1"/>
        <v>86.606821498875277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6">
        <v>2972093</v>
      </c>
      <c r="E36" s="34">
        <v>4083832.4</v>
      </c>
      <c r="F36" s="36">
        <v>2678522.4</v>
      </c>
      <c r="G36" s="35">
        <f t="shared" si="0"/>
        <v>65.588450691561192</v>
      </c>
      <c r="H36" s="35">
        <f t="shared" si="1"/>
        <v>90.122428874197396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1">
        <f>SUM(D39:D42)+D38</f>
        <v>3842003.3</v>
      </c>
      <c r="E37" s="31">
        <f t="shared" ref="E37:F37" si="9">SUM(E39:E42)+E38</f>
        <v>9902703.4000000004</v>
      </c>
      <c r="F37" s="31">
        <f t="shared" si="9"/>
        <v>4408653.9000000004</v>
      </c>
      <c r="G37" s="32">
        <f t="shared" si="0"/>
        <v>44.519700549649912</v>
      </c>
      <c r="H37" s="32">
        <f t="shared" si="1"/>
        <v>114.74883168372085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3">
        <v>388951.1</v>
      </c>
      <c r="E38" s="34">
        <v>1579576.3</v>
      </c>
      <c r="F38" s="33">
        <v>860241.5</v>
      </c>
      <c r="G38" s="35">
        <f t="shared" si="0"/>
        <v>54.460268870835804</v>
      </c>
      <c r="H38" s="35">
        <f t="shared" si="1"/>
        <v>221.16957632977514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3">
        <v>1917760.3</v>
      </c>
      <c r="E39" s="34">
        <v>3430800.5</v>
      </c>
      <c r="F39" s="33">
        <v>1571513.6</v>
      </c>
      <c r="G39" s="35">
        <f t="shared" si="0"/>
        <v>45.80603273201109</v>
      </c>
      <c r="H39" s="35">
        <f t="shared" si="1"/>
        <v>81.945256662159508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3">
        <v>1304354</v>
      </c>
      <c r="E40" s="34">
        <v>4531765.3</v>
      </c>
      <c r="F40" s="33">
        <v>1764744</v>
      </c>
      <c r="G40" s="35">
        <f t="shared" si="0"/>
        <v>38.941645985064589</v>
      </c>
      <c r="H40" s="35">
        <f t="shared" si="1"/>
        <v>135.29639959704193</v>
      </c>
    </row>
    <row r="41" spans="1:8" ht="30" x14ac:dyDescent="0.2">
      <c r="A41" s="11" t="s">
        <v>12</v>
      </c>
      <c r="B41" s="11" t="s">
        <v>10</v>
      </c>
      <c r="C41" s="8" t="s">
        <v>99</v>
      </c>
      <c r="D41" s="33">
        <v>0</v>
      </c>
      <c r="E41" s="34">
        <v>0</v>
      </c>
      <c r="F41" s="33">
        <v>0</v>
      </c>
      <c r="G41" s="35">
        <v>0</v>
      </c>
      <c r="H41" s="35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3">
        <v>230937.9</v>
      </c>
      <c r="E42" s="34">
        <v>360561.3</v>
      </c>
      <c r="F42" s="33">
        <v>212154.8</v>
      </c>
      <c r="G42" s="35">
        <f t="shared" si="0"/>
        <v>58.84014729256856</v>
      </c>
      <c r="H42" s="35">
        <f t="shared" si="1"/>
        <v>91.866601367727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7">
        <f>SUM(D44:D47)</f>
        <v>33435.800000000003</v>
      </c>
      <c r="E43" s="37">
        <f t="shared" ref="E43:F43" si="10">SUM(E44:E47)</f>
        <v>300473.10000000003</v>
      </c>
      <c r="F43" s="37">
        <f t="shared" si="10"/>
        <v>105764.1</v>
      </c>
      <c r="G43" s="32">
        <f t="shared" si="0"/>
        <v>35.199190875988563</v>
      </c>
      <c r="H43" s="32">
        <f t="shared" si="1"/>
        <v>316.31993252741074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6">
        <v>0</v>
      </c>
      <c r="E44" s="34">
        <v>0</v>
      </c>
      <c r="F44" s="36">
        <v>0</v>
      </c>
      <c r="G44" s="35">
        <v>0</v>
      </c>
      <c r="H44" s="35">
        <v>0</v>
      </c>
    </row>
    <row r="45" spans="1:8" ht="15" x14ac:dyDescent="0.2">
      <c r="A45" s="11" t="s">
        <v>14</v>
      </c>
      <c r="B45" s="11" t="s">
        <v>6</v>
      </c>
      <c r="C45" s="8" t="s">
        <v>101</v>
      </c>
      <c r="D45" s="36">
        <v>0</v>
      </c>
      <c r="E45" s="34">
        <v>0</v>
      </c>
      <c r="F45" s="36">
        <v>0</v>
      </c>
      <c r="G45" s="35">
        <v>0</v>
      </c>
      <c r="H45" s="35">
        <v>0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6">
        <v>22991.3</v>
      </c>
      <c r="E46" s="34">
        <v>281359.7</v>
      </c>
      <c r="F46" s="36">
        <v>93861.5</v>
      </c>
      <c r="G46" s="35">
        <f t="shared" si="0"/>
        <v>33.359965908408348</v>
      </c>
      <c r="H46" s="35">
        <f t="shared" si="1"/>
        <v>408.24790246745505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6">
        <v>10444.5</v>
      </c>
      <c r="E47" s="34">
        <v>19113.400000000001</v>
      </c>
      <c r="F47" s="36">
        <v>11902.6</v>
      </c>
      <c r="G47" s="35">
        <f t="shared" si="0"/>
        <v>62.273588163278113</v>
      </c>
      <c r="H47" s="35">
        <f t="shared" si="1"/>
        <v>113.96045765714014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1">
        <f>SUM(D49:D56)</f>
        <v>12743171.799999999</v>
      </c>
      <c r="E48" s="31">
        <f t="shared" ref="E48:F48" si="11">SUM(E49:E56)</f>
        <v>23178564</v>
      </c>
      <c r="F48" s="31">
        <f t="shared" si="11"/>
        <v>13597134.9</v>
      </c>
      <c r="G48" s="32">
        <f t="shared" si="0"/>
        <v>58.662542252401828</v>
      </c>
      <c r="H48" s="32">
        <f t="shared" si="1"/>
        <v>106.7013386729982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3">
        <v>3096468</v>
      </c>
      <c r="E49" s="34">
        <v>6379660.9000000004</v>
      </c>
      <c r="F49" s="33">
        <v>3131235.6</v>
      </c>
      <c r="G49" s="35">
        <f t="shared" si="0"/>
        <v>49.081536606436245</v>
      </c>
      <c r="H49" s="35">
        <f t="shared" si="1"/>
        <v>101.12281476831022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3">
        <v>6524570.2000000002</v>
      </c>
      <c r="E50" s="34">
        <v>11431054.5</v>
      </c>
      <c r="F50" s="33">
        <v>6913640.7000000002</v>
      </c>
      <c r="G50" s="35">
        <f t="shared" si="0"/>
        <v>60.481215446921368</v>
      </c>
      <c r="H50" s="35">
        <f t="shared" si="1"/>
        <v>105.96315907521388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3">
        <v>995720.4</v>
      </c>
      <c r="E51" s="34">
        <v>1772246.2</v>
      </c>
      <c r="F51" s="33">
        <v>1127594.2</v>
      </c>
      <c r="G51" s="35">
        <f t="shared" si="0"/>
        <v>63.625144181434834</v>
      </c>
      <c r="H51" s="35">
        <f t="shared" si="1"/>
        <v>113.24405927607791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3">
        <v>1044179.5</v>
      </c>
      <c r="E52" s="34">
        <v>1572444.8</v>
      </c>
      <c r="F52" s="33">
        <v>1149922.6000000001</v>
      </c>
      <c r="G52" s="35">
        <f t="shared" si="0"/>
        <v>73.12960047945721</v>
      </c>
      <c r="H52" s="35">
        <f t="shared" si="1"/>
        <v>110.12690825667426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3">
        <v>145214.6</v>
      </c>
      <c r="E53" s="34">
        <v>464520.1</v>
      </c>
      <c r="F53" s="33">
        <v>374711.3</v>
      </c>
      <c r="G53" s="35">
        <f t="shared" si="0"/>
        <v>80.666326387168169</v>
      </c>
      <c r="H53" s="35">
        <f t="shared" si="1"/>
        <v>258.03968746944179</v>
      </c>
    </row>
    <row r="54" spans="1:8" ht="16.5" customHeight="1" x14ac:dyDescent="0.2">
      <c r="A54" s="7" t="s">
        <v>16</v>
      </c>
      <c r="B54" s="18" t="s">
        <v>14</v>
      </c>
      <c r="C54" s="8" t="s">
        <v>102</v>
      </c>
      <c r="D54" s="33">
        <v>0</v>
      </c>
      <c r="E54" s="34">
        <v>0</v>
      </c>
      <c r="F54" s="33">
        <v>0</v>
      </c>
      <c r="G54" s="35">
        <v>0</v>
      </c>
      <c r="H54" s="35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93</v>
      </c>
      <c r="D55" s="33">
        <v>305579.5</v>
      </c>
      <c r="E55" s="34">
        <v>428995.8</v>
      </c>
      <c r="F55" s="33">
        <v>212994.2</v>
      </c>
      <c r="G55" s="35">
        <f t="shared" si="0"/>
        <v>49.649483747859541</v>
      </c>
      <c r="H55" s="35">
        <f t="shared" si="1"/>
        <v>69.701730646198456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3">
        <v>631439.6</v>
      </c>
      <c r="E56" s="34">
        <v>1129641.7</v>
      </c>
      <c r="F56" s="33">
        <v>687036.3</v>
      </c>
      <c r="G56" s="35">
        <f t="shared" si="0"/>
        <v>60.818957019734675</v>
      </c>
      <c r="H56" s="35">
        <f t="shared" si="1"/>
        <v>108.80475345543739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1">
        <f>SUM(D58:D60)</f>
        <v>2028211.9</v>
      </c>
      <c r="E57" s="31">
        <f>SUM(E58:E60)</f>
        <v>3158593.3000000003</v>
      </c>
      <c r="F57" s="31">
        <f>SUM(F58:F60)</f>
        <v>1990914.2</v>
      </c>
      <c r="G57" s="32">
        <f t="shared" si="0"/>
        <v>63.031672991898006</v>
      </c>
      <c r="H57" s="32">
        <f t="shared" si="1"/>
        <v>98.161055065301611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6">
        <v>1837472.5</v>
      </c>
      <c r="E58" s="34">
        <v>2805006.9</v>
      </c>
      <c r="F58" s="36">
        <v>1783652.2</v>
      </c>
      <c r="G58" s="35">
        <f t="shared" si="0"/>
        <v>63.588157305424097</v>
      </c>
      <c r="H58" s="35">
        <f t="shared" si="1"/>
        <v>97.070960245663542</v>
      </c>
    </row>
    <row r="59" spans="1:8" ht="15" x14ac:dyDescent="0.2">
      <c r="A59" s="12" t="s">
        <v>37</v>
      </c>
      <c r="B59" s="18" t="s">
        <v>6</v>
      </c>
      <c r="C59" s="13" t="s">
        <v>96</v>
      </c>
      <c r="D59" s="36">
        <v>1604.2</v>
      </c>
      <c r="E59" s="34">
        <v>5491.2</v>
      </c>
      <c r="F59" s="36">
        <v>4517.3</v>
      </c>
      <c r="G59" s="35">
        <f t="shared" si="0"/>
        <v>82.264350233100231</v>
      </c>
      <c r="H59" s="35">
        <f t="shared" si="1"/>
        <v>281.59207081411296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6">
        <v>189135.2</v>
      </c>
      <c r="E60" s="34">
        <v>348095.2</v>
      </c>
      <c r="F60" s="36">
        <v>202744.7</v>
      </c>
      <c r="G60" s="35">
        <f t="shared" si="0"/>
        <v>58.2440378379248</v>
      </c>
      <c r="H60" s="35">
        <f t="shared" si="1"/>
        <v>107.19564628900385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1">
        <f>SUM(D62:D68)</f>
        <v>4198964.7</v>
      </c>
      <c r="E61" s="31">
        <f t="shared" ref="E61:F61" si="12">SUM(E62:E68)</f>
        <v>9564043.0999999996</v>
      </c>
      <c r="F61" s="31">
        <f t="shared" si="12"/>
        <v>7101533.2999999998</v>
      </c>
      <c r="G61" s="32">
        <f t="shared" si="0"/>
        <v>74.252418414969284</v>
      </c>
      <c r="H61" s="32">
        <f t="shared" si="1"/>
        <v>169.12581570404723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6">
        <v>1446109.6</v>
      </c>
      <c r="E62" s="34">
        <v>2872323.9</v>
      </c>
      <c r="F62" s="36">
        <v>2041136.7</v>
      </c>
      <c r="G62" s="35">
        <f t="shared" si="0"/>
        <v>71.062205066775377</v>
      </c>
      <c r="H62" s="35">
        <f t="shared" si="1"/>
        <v>141.14674987290036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6">
        <v>395736.3</v>
      </c>
      <c r="E63" s="34">
        <v>788373.4</v>
      </c>
      <c r="F63" s="36">
        <v>511562.7</v>
      </c>
      <c r="G63" s="35">
        <f t="shared" si="0"/>
        <v>64.88837649773572</v>
      </c>
      <c r="H63" s="35">
        <f t="shared" si="1"/>
        <v>129.26858112333898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6">
        <v>34903.699999999997</v>
      </c>
      <c r="E64" s="34">
        <v>71323.8</v>
      </c>
      <c r="F64" s="36">
        <v>38585.9</v>
      </c>
      <c r="G64" s="35">
        <f t="shared" si="0"/>
        <v>54.099613312807229</v>
      </c>
      <c r="H64" s="35">
        <f t="shared" si="1"/>
        <v>110.54959789363306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6">
        <v>127265.5</v>
      </c>
      <c r="E65" s="34">
        <v>208954.1</v>
      </c>
      <c r="F65" s="36">
        <v>150380.79999999999</v>
      </c>
      <c r="G65" s="35">
        <f t="shared" si="0"/>
        <v>71.968341372578948</v>
      </c>
      <c r="H65" s="35">
        <f t="shared" si="1"/>
        <v>118.16305283050002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6">
        <v>91150</v>
      </c>
      <c r="E66" s="34">
        <v>105820</v>
      </c>
      <c r="F66" s="36">
        <v>105820</v>
      </c>
      <c r="G66" s="35">
        <f t="shared" si="0"/>
        <v>100</v>
      </c>
      <c r="H66" s="35">
        <f t="shared" si="1"/>
        <v>116.09434997257269</v>
      </c>
    </row>
    <row r="67" spans="1:8" ht="28.5" customHeight="1" x14ac:dyDescent="0.2">
      <c r="A67" s="12" t="s">
        <v>26</v>
      </c>
      <c r="B67" s="15" t="s">
        <v>37</v>
      </c>
      <c r="C67" s="14" t="s">
        <v>103</v>
      </c>
      <c r="D67" s="36">
        <v>0</v>
      </c>
      <c r="E67" s="34">
        <v>0</v>
      </c>
      <c r="F67" s="36">
        <v>0</v>
      </c>
      <c r="G67" s="35">
        <v>0</v>
      </c>
      <c r="H67" s="35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6">
        <v>2103799.6</v>
      </c>
      <c r="E68" s="34">
        <v>5517247.9000000004</v>
      </c>
      <c r="F68" s="36">
        <v>4254047.2</v>
      </c>
      <c r="G68" s="35">
        <f t="shared" si="0"/>
        <v>77.104514372102074</v>
      </c>
      <c r="H68" s="35">
        <f t="shared" si="1"/>
        <v>202.20781485080613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1">
        <f>SUM(D70:D74)</f>
        <v>10116156.100000001</v>
      </c>
      <c r="E69" s="31">
        <f t="shared" ref="E69:F69" si="13">SUM(E70:E74)</f>
        <v>17295303.699999999</v>
      </c>
      <c r="F69" s="31">
        <f t="shared" si="13"/>
        <v>12089713.4</v>
      </c>
      <c r="G69" s="32">
        <f t="shared" si="0"/>
        <v>69.901712104656482</v>
      </c>
      <c r="H69" s="32">
        <f t="shared" si="1"/>
        <v>119.50896447712979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3">
        <v>315140.09999999998</v>
      </c>
      <c r="E70" s="34">
        <v>438682.8</v>
      </c>
      <c r="F70" s="33">
        <v>338818.3</v>
      </c>
      <c r="G70" s="35">
        <f t="shared" si="0"/>
        <v>77.235373714219023</v>
      </c>
      <c r="H70" s="35">
        <f t="shared" si="1"/>
        <v>107.51354714934722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6">
        <v>1137217.8999999999</v>
      </c>
      <c r="E71" s="34">
        <v>2014694.2</v>
      </c>
      <c r="F71" s="36">
        <v>1454379.5</v>
      </c>
      <c r="G71" s="35">
        <f t="shared" si="0"/>
        <v>72.188598150528264</v>
      </c>
      <c r="H71" s="35">
        <f t="shared" si="1"/>
        <v>127.88925499677768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6">
        <v>6466171.7000000002</v>
      </c>
      <c r="E72" s="34">
        <v>9288996.9000000004</v>
      </c>
      <c r="F72" s="36">
        <v>6596024.7000000002</v>
      </c>
      <c r="G72" s="35">
        <f t="shared" si="0"/>
        <v>71.009009594997281</v>
      </c>
      <c r="H72" s="35">
        <f t="shared" si="1"/>
        <v>102.00818979180526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6">
        <v>1625159.1</v>
      </c>
      <c r="E73" s="34">
        <v>4822441.5</v>
      </c>
      <c r="F73" s="36">
        <v>3277708.1</v>
      </c>
      <c r="G73" s="35">
        <f t="shared" si="0"/>
        <v>67.967814643267317</v>
      </c>
      <c r="H73" s="35">
        <f t="shared" si="1"/>
        <v>201.68536729726952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6">
        <v>572467.30000000005</v>
      </c>
      <c r="E74" s="34">
        <v>730488.3</v>
      </c>
      <c r="F74" s="36">
        <v>422782.8</v>
      </c>
      <c r="G74" s="35">
        <f t="shared" si="0"/>
        <v>57.876738066851985</v>
      </c>
      <c r="H74" s="35">
        <f t="shared" si="1"/>
        <v>73.85274233130869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7">
        <f>SUM(D76:D79)</f>
        <v>1464408.7</v>
      </c>
      <c r="E75" s="37">
        <f t="shared" ref="E75:F75" si="14">SUM(E76:E79)</f>
        <v>5427657.2999999998</v>
      </c>
      <c r="F75" s="37">
        <f t="shared" si="14"/>
        <v>1988862.0999999999</v>
      </c>
      <c r="G75" s="32">
        <f t="shared" si="0"/>
        <v>36.643103830450016</v>
      </c>
      <c r="H75" s="32">
        <f t="shared" si="1"/>
        <v>135.81332178646574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6">
        <v>425796</v>
      </c>
      <c r="E76" s="34">
        <v>855294.7</v>
      </c>
      <c r="F76" s="36">
        <v>434935.1</v>
      </c>
      <c r="G76" s="35">
        <f t="shared" si="0"/>
        <v>50.852074729330134</v>
      </c>
      <c r="H76" s="35">
        <f t="shared" si="1"/>
        <v>102.14635647117399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6">
        <v>497112.5</v>
      </c>
      <c r="E77" s="34">
        <v>3602753.9</v>
      </c>
      <c r="F77" s="36">
        <v>960352.2</v>
      </c>
      <c r="G77" s="35">
        <f t="shared" si="0"/>
        <v>26.656058855421684</v>
      </c>
      <c r="H77" s="35">
        <f t="shared" si="1"/>
        <v>193.18608966783174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6">
        <v>486094.8</v>
      </c>
      <c r="E78" s="34">
        <v>883282</v>
      </c>
      <c r="F78" s="36">
        <v>533829.5</v>
      </c>
      <c r="G78" s="35">
        <f t="shared" si="0"/>
        <v>60.437040492164449</v>
      </c>
      <c r="H78" s="35">
        <f t="shared" si="1"/>
        <v>109.8200392186874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6">
        <v>55405.4</v>
      </c>
      <c r="E79" s="34">
        <v>86326.7</v>
      </c>
      <c r="F79" s="36">
        <v>59745.3</v>
      </c>
      <c r="G79" s="35">
        <f t="shared" si="0"/>
        <v>69.208367747174407</v>
      </c>
      <c r="H79" s="35">
        <f t="shared" si="1"/>
        <v>107.83299100809668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7">
        <f>SUM(D81:D83)</f>
        <v>343552.89999999997</v>
      </c>
      <c r="E80" s="37">
        <f t="shared" ref="E80:F80" si="15">SUM(E81:E83)</f>
        <v>633891.9</v>
      </c>
      <c r="F80" s="37">
        <f t="shared" si="15"/>
        <v>429551.7</v>
      </c>
      <c r="G80" s="32">
        <f t="shared" ref="G80:G86" si="16">F80/E80*100</f>
        <v>67.764188184136756</v>
      </c>
      <c r="H80" s="32">
        <f t="shared" ref="H80:H85" si="17">F80/D80*100</f>
        <v>125.03218572743822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6">
        <v>153432.29999999999</v>
      </c>
      <c r="E81" s="34">
        <v>278668</v>
      </c>
      <c r="F81" s="36">
        <v>167803.5</v>
      </c>
      <c r="G81" s="35">
        <f t="shared" si="16"/>
        <v>60.21627886947909</v>
      </c>
      <c r="H81" s="35">
        <f t="shared" si="17"/>
        <v>109.3664762895427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6">
        <v>184855.8</v>
      </c>
      <c r="E82" s="34">
        <v>338442.6</v>
      </c>
      <c r="F82" s="36">
        <v>253604.8</v>
      </c>
      <c r="G82" s="35">
        <f t="shared" si="16"/>
        <v>74.932883744540433</v>
      </c>
      <c r="H82" s="35">
        <f t="shared" si="17"/>
        <v>137.19061019454082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6">
        <v>5264.8</v>
      </c>
      <c r="E83" s="34">
        <v>16781.3</v>
      </c>
      <c r="F83" s="36">
        <v>8143.4</v>
      </c>
      <c r="G83" s="35">
        <f t="shared" si="16"/>
        <v>48.526633812636682</v>
      </c>
      <c r="H83" s="35">
        <f t="shared" si="17"/>
        <v>154.67634098161372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7">
        <f>D85</f>
        <v>142568.6</v>
      </c>
      <c r="E84" s="37">
        <f t="shared" ref="E84:F84" si="18">E85</f>
        <v>260305.1</v>
      </c>
      <c r="F84" s="37">
        <f t="shared" si="18"/>
        <v>165664.29999999999</v>
      </c>
      <c r="G84" s="32">
        <f t="shared" si="16"/>
        <v>63.642356603846785</v>
      </c>
      <c r="H84" s="32">
        <f t="shared" si="17"/>
        <v>116.19971017461066</v>
      </c>
    </row>
    <row r="85" spans="1:8" ht="30.75" customHeight="1" x14ac:dyDescent="0.2">
      <c r="A85" s="12" t="s">
        <v>20</v>
      </c>
      <c r="B85" s="12" t="s">
        <v>3</v>
      </c>
      <c r="C85" s="13" t="s">
        <v>94</v>
      </c>
      <c r="D85" s="36">
        <v>142568.6</v>
      </c>
      <c r="E85" s="34">
        <v>260305.1</v>
      </c>
      <c r="F85" s="36">
        <v>165664.29999999999</v>
      </c>
      <c r="G85" s="35">
        <f t="shared" si="16"/>
        <v>63.642356603846785</v>
      </c>
      <c r="H85" s="35">
        <f t="shared" si="17"/>
        <v>116.19971017461066</v>
      </c>
    </row>
    <row r="86" spans="1:8" ht="42.75" customHeight="1" x14ac:dyDescent="0.2">
      <c r="A86" s="5" t="s">
        <v>29</v>
      </c>
      <c r="B86" s="5" t="s">
        <v>4</v>
      </c>
      <c r="C86" s="6" t="s">
        <v>104</v>
      </c>
      <c r="D86" s="37">
        <f>SUM(D87:D89)</f>
        <v>0</v>
      </c>
      <c r="E86" s="37">
        <f t="shared" ref="E86:F86" si="19">SUM(E87:E89)</f>
        <v>267779.09999999998</v>
      </c>
      <c r="F86" s="37">
        <f t="shared" si="19"/>
        <v>0</v>
      </c>
      <c r="G86" s="32">
        <f t="shared" si="16"/>
        <v>0</v>
      </c>
      <c r="H86" s="32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3">
        <v>0</v>
      </c>
      <c r="E87" s="34">
        <v>-0.3</v>
      </c>
      <c r="F87" s="33">
        <v>0</v>
      </c>
      <c r="G87" s="35">
        <f t="shared" ref="G87:G89" si="20">F87/E87*100</f>
        <v>0</v>
      </c>
      <c r="H87" s="35">
        <v>0</v>
      </c>
    </row>
    <row r="88" spans="1:8" ht="15" x14ac:dyDescent="0.25">
      <c r="A88" s="7" t="s">
        <v>29</v>
      </c>
      <c r="B88" s="19" t="s">
        <v>6</v>
      </c>
      <c r="C88" s="38" t="s">
        <v>87</v>
      </c>
      <c r="D88" s="33">
        <v>0</v>
      </c>
      <c r="E88" s="34">
        <v>22500</v>
      </c>
      <c r="F88" s="33">
        <v>0</v>
      </c>
      <c r="G88" s="35">
        <f t="shared" si="20"/>
        <v>0</v>
      </c>
      <c r="H88" s="35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5">
        <v>0</v>
      </c>
      <c r="E89" s="34">
        <v>245279.4</v>
      </c>
      <c r="F89" s="35">
        <v>0</v>
      </c>
      <c r="G89" s="35">
        <f t="shared" si="20"/>
        <v>0</v>
      </c>
      <c r="H89" s="35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2020-12-28T16:27:27Z</cp:lastPrinted>
  <dcterms:created xsi:type="dcterms:W3CDTF">2017-11-22T08:09:54Z</dcterms:created>
  <dcterms:modified xsi:type="dcterms:W3CDTF">2020-12-28T16:27:30Z</dcterms:modified>
</cp:coreProperties>
</file>